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kzuz-my.sharepoint.com/personal/10796_ukzuz_cz/Documents/Documents/Od Ivy/Filtrování/2026/"/>
    </mc:Choice>
  </mc:AlternateContent>
  <xr:revisionPtr revIDLastSave="3487" documentId="8_{A3E0A5F3-3768-41E2-866A-A197FAF55B17}" xr6:coauthVersionLast="47" xr6:coauthVersionMax="47" xr10:uidLastSave="{EBDD634D-6819-496E-BE4D-83A0B1A1D2D5}"/>
  <workbookProtection workbookAlgorithmName="SHA-512" workbookHashValue="EJma2kO9Vxpax4fhpIVYHL/i8tIMBdltdmSWaLhyppu9KU9tOd+RwCQ6ElzQ7+ZLvCFmQjMqtuBMBtY12opY9g==" workbookSaltValue="ErJwBKsmo1hs22LV6J1Y1w==" workbookSpinCount="100000" lockStructure="1"/>
  <bookViews>
    <workbookView xWindow="-120" yWindow="-120" windowWidth="24240" windowHeight="13020" xr2:uid="{00000000-000D-0000-FFFF-FFFF00000000}"/>
  </bookViews>
  <sheets>
    <sheet name="Nedodržení deklarovaných znaků" sheetId="1" r:id="rId1"/>
    <sheet name="Nedodržení limitů nežádoucích l" sheetId="2" r:id="rId2"/>
    <sheet name="Krmné suroviny" sheetId="3" r:id="rId3"/>
    <sheet name="PAP, GMO" sheetId="4" r:id="rId4"/>
    <sheet name="Mykotoxin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J78" i="2" l="1"/>
  <c r="BI78" i="2"/>
  <c r="BH78" i="2"/>
  <c r="BG78" i="2"/>
  <c r="BJ77" i="2"/>
  <c r="BI77" i="2"/>
  <c r="BH77" i="2"/>
  <c r="BG77" i="2"/>
  <c r="BJ76" i="2"/>
  <c r="BI76" i="2"/>
  <c r="BH76" i="2"/>
  <c r="BG76" i="2"/>
  <c r="C63" i="2"/>
  <c r="C62" i="2"/>
  <c r="C61" i="2"/>
  <c r="P52" i="2" l="1"/>
  <c r="V52" i="2"/>
  <c r="P53" i="2"/>
  <c r="V53" i="2"/>
  <c r="P54" i="2"/>
  <c r="V54" i="2"/>
  <c r="Q32" i="1"/>
  <c r="Q33" i="1"/>
  <c r="Q34" i="1"/>
  <c r="R16" i="1"/>
  <c r="R17" i="1"/>
  <c r="R18" i="1"/>
  <c r="K8" i="1"/>
  <c r="L8" i="1"/>
  <c r="M8" i="1"/>
  <c r="N8" i="1"/>
  <c r="P8" i="1"/>
  <c r="K9" i="1"/>
  <c r="L9" i="1"/>
  <c r="M9" i="1"/>
  <c r="N9" i="1"/>
  <c r="P9" i="1"/>
  <c r="K10" i="1"/>
  <c r="L10" i="1"/>
  <c r="M10" i="1"/>
  <c r="N10" i="1"/>
  <c r="P10" i="1"/>
  <c r="J10" i="1"/>
  <c r="I10" i="1"/>
  <c r="H10" i="1"/>
  <c r="C10" i="1"/>
  <c r="J9" i="1"/>
  <c r="I9" i="1"/>
  <c r="H9" i="1"/>
  <c r="C9" i="1"/>
  <c r="J8" i="1"/>
  <c r="I8" i="1"/>
  <c r="H8" i="1"/>
  <c r="C8" i="1"/>
  <c r="C52" i="2" l="1"/>
  <c r="C53" i="2"/>
  <c r="C54" i="2"/>
  <c r="C40" i="1"/>
  <c r="D40" i="1"/>
  <c r="E40" i="1"/>
  <c r="F40" i="1"/>
  <c r="G40" i="1"/>
  <c r="J40" i="1"/>
  <c r="K40" i="1"/>
  <c r="L40" i="1"/>
  <c r="M40" i="1"/>
  <c r="N40" i="1"/>
  <c r="O40" i="1"/>
  <c r="P40" i="1"/>
  <c r="C41" i="1"/>
  <c r="D41" i="1"/>
  <c r="E41" i="1"/>
  <c r="F41" i="1"/>
  <c r="G41" i="1"/>
  <c r="J41" i="1"/>
  <c r="K41" i="1"/>
  <c r="L41" i="1"/>
  <c r="M41" i="1"/>
  <c r="N41" i="1"/>
  <c r="O41" i="1"/>
  <c r="P41" i="1"/>
  <c r="C42" i="1"/>
  <c r="D42" i="1"/>
  <c r="E42" i="1"/>
  <c r="F42" i="1"/>
  <c r="G42" i="1"/>
  <c r="J42" i="1"/>
  <c r="K42" i="1"/>
  <c r="L42" i="1"/>
  <c r="M42" i="1"/>
  <c r="N42" i="1"/>
  <c r="O42" i="1"/>
  <c r="P42" i="1"/>
  <c r="D57" i="1" l="1"/>
  <c r="E57" i="1"/>
  <c r="D58" i="1"/>
  <c r="E58" i="1"/>
  <c r="D59" i="1"/>
  <c r="E59" i="1"/>
  <c r="E49" i="1"/>
  <c r="E50" i="1"/>
  <c r="E51" i="1"/>
  <c r="M32" i="1"/>
  <c r="N32" i="1"/>
  <c r="O32" i="1"/>
  <c r="P32" i="1"/>
  <c r="M33" i="1"/>
  <c r="N33" i="1"/>
  <c r="O33" i="1"/>
  <c r="P33" i="1"/>
  <c r="M34" i="1"/>
  <c r="N34" i="1"/>
  <c r="O34" i="1"/>
  <c r="P34" i="1"/>
  <c r="J32" i="1"/>
  <c r="K32" i="1"/>
  <c r="J33" i="1"/>
  <c r="K33" i="1"/>
  <c r="J34" i="1"/>
  <c r="K34" i="1"/>
  <c r="E32" i="1"/>
  <c r="E33" i="1"/>
  <c r="E34" i="1"/>
  <c r="N16" i="1"/>
  <c r="N17" i="1"/>
  <c r="N18" i="1"/>
  <c r="K16" i="1"/>
  <c r="K17" i="1"/>
  <c r="K18" i="1"/>
  <c r="H16" i="1"/>
  <c r="H17" i="1"/>
  <c r="H18" i="1"/>
  <c r="AE76" i="2"/>
  <c r="AF76" i="2"/>
  <c r="AG76" i="2"/>
  <c r="AE77" i="2"/>
  <c r="AF77" i="2"/>
  <c r="AG77" i="2"/>
  <c r="AE78" i="2"/>
  <c r="AF78" i="2"/>
  <c r="AG78" i="2"/>
  <c r="C39" i="2"/>
  <c r="Q39" i="2"/>
  <c r="C40" i="2"/>
  <c r="Q40" i="2"/>
  <c r="C41" i="2"/>
  <c r="Q41" i="2"/>
  <c r="C23" i="2"/>
  <c r="C24" i="2"/>
  <c r="C25" i="2"/>
  <c r="C12" i="2"/>
  <c r="C13" i="2"/>
  <c r="C14" i="2"/>
  <c r="C76" i="2" l="1"/>
  <c r="C77" i="2"/>
  <c r="C78" i="2"/>
  <c r="M49" i="1" l="1"/>
  <c r="M50" i="1"/>
  <c r="M51" i="1"/>
  <c r="I32" i="1"/>
  <c r="L32" i="1"/>
  <c r="I33" i="1"/>
  <c r="L33" i="1"/>
  <c r="I34" i="1"/>
  <c r="L34" i="1"/>
  <c r="C57" i="1" l="1"/>
  <c r="C58" i="1"/>
  <c r="C59" i="1"/>
  <c r="J49" i="1"/>
  <c r="K49" i="1"/>
  <c r="L49" i="1"/>
  <c r="J50" i="1"/>
  <c r="K50" i="1"/>
  <c r="L50" i="1"/>
  <c r="J51" i="1"/>
  <c r="K51" i="1"/>
  <c r="L51" i="1"/>
  <c r="F32" i="1"/>
  <c r="G32" i="1"/>
  <c r="F33" i="1"/>
  <c r="G33" i="1"/>
  <c r="F34" i="1"/>
  <c r="G34" i="1"/>
  <c r="O16" i="1"/>
  <c r="O17" i="1"/>
  <c r="O18" i="1"/>
  <c r="M16" i="1"/>
  <c r="M17" i="1"/>
  <c r="M18" i="1"/>
  <c r="J16" i="1"/>
  <c r="J17" i="1"/>
  <c r="J18" i="1"/>
  <c r="G16" i="1"/>
  <c r="G17" i="1"/>
  <c r="G18" i="1"/>
  <c r="L16" i="1" l="1"/>
  <c r="L17" i="1"/>
  <c r="L18" i="1"/>
  <c r="C49" i="1" l="1"/>
  <c r="D49" i="1"/>
  <c r="C50" i="1"/>
  <c r="D50" i="1"/>
  <c r="C51" i="1"/>
  <c r="D51" i="1"/>
  <c r="C32" i="1"/>
  <c r="D32" i="1"/>
  <c r="H32" i="1"/>
  <c r="C33" i="1"/>
  <c r="D33" i="1"/>
  <c r="H33" i="1"/>
  <c r="C34" i="1"/>
  <c r="D34" i="1"/>
  <c r="H34" i="1"/>
  <c r="C16" i="1"/>
  <c r="D16" i="1"/>
  <c r="E16" i="1"/>
  <c r="F16" i="1"/>
  <c r="I16" i="1"/>
  <c r="C17" i="1"/>
  <c r="D17" i="1"/>
  <c r="E17" i="1"/>
  <c r="F17" i="1"/>
  <c r="I17" i="1"/>
  <c r="C18" i="1"/>
  <c r="D18" i="1"/>
  <c r="E18" i="1"/>
  <c r="F18" i="1"/>
  <c r="I18" i="1"/>
</calcChain>
</file>

<file path=xl/sharedStrings.xml><?xml version="1.0" encoding="utf-8"?>
<sst xmlns="http://schemas.openxmlformats.org/spreadsheetml/2006/main" count="739" uniqueCount="242">
  <si>
    <t>Minimum</t>
  </si>
  <si>
    <t>Maximum</t>
  </si>
  <si>
    <t>Medián</t>
  </si>
  <si>
    <t>Číslo PoKZ</t>
  </si>
  <si>
    <t>SKOT</t>
  </si>
  <si>
    <t>DRŮBEŽ</t>
  </si>
  <si>
    <t>PRASATA</t>
  </si>
  <si>
    <t>DOPLŇKOVÉ LÁTKY, PREMIXY</t>
  </si>
  <si>
    <t xml:space="preserve">Kategorie </t>
  </si>
  <si>
    <t>Počet analyzovaných vzorků</t>
  </si>
  <si>
    <t>Počet nevyhovujících vzorků</t>
  </si>
  <si>
    <t>Podíl nevyhovujících vzorků</t>
  </si>
  <si>
    <t>Zrna obilovin a výrobky z nich získané</t>
  </si>
  <si>
    <t>Olejnatá semena, olejnaté plody a výrobky z nich získané</t>
  </si>
  <si>
    <t>Semena luskovin a výrobky z nich získané</t>
  </si>
  <si>
    <t>Hlízy, kořeny a výrobky z nich získané</t>
  </si>
  <si>
    <t>Ostatní semena a plody a výrobky z nich získané</t>
  </si>
  <si>
    <t>Pícniny, objemná krmiva a výrobky z nich získané</t>
  </si>
  <si>
    <t>Ostatní rostliny, řasy a výrobky z nich získané</t>
  </si>
  <si>
    <t>Mlečné výrobky a výrobky z nich získané</t>
  </si>
  <si>
    <t>Výrobky ze suchozemských zvířat a výrobky z nich získané</t>
  </si>
  <si>
    <t>Ryby, ostatní vodní živočichové a výrobky z nich získané</t>
  </si>
  <si>
    <t>Minerální látky a výrobky z nich získané</t>
  </si>
  <si>
    <t xml:space="preserve">(Vedlejší) výrobky z fermentace mikroorganismů </t>
  </si>
  <si>
    <t>Různé</t>
  </si>
  <si>
    <t>Komodita</t>
  </si>
  <si>
    <t>Krmné suroviny mimo rybí moučku</t>
  </si>
  <si>
    <t>Rybí moučka</t>
  </si>
  <si>
    <t>Krmné směsi</t>
  </si>
  <si>
    <t>VÝSLEDKY KONTROLY DODRŽOVÁNÍ DEKLAROVANÝCH JAKOSTNÍCH ZNAKŮ KRMNÝCH PRODUKTŮ</t>
  </si>
  <si>
    <t>VÝSLEDKY KONTROLY DODRŽOVÁNÍ MAXIMÁLNÍCH POVOLENÝCH LIMITŮ NEŽÁDOUCÍCH LÁTEK V KRMIVECH</t>
  </si>
  <si>
    <t>Krmné suroviny</t>
  </si>
  <si>
    <t>VÝSLEDKY KONTROLY DODRŽOVÁNÍ BEZPEČNOSTI A JAKOSTI KRMNÝCH SUROVIN</t>
  </si>
  <si>
    <t>Pozn: červeně označeny nevyhovující vzorky a hodnoty parametrů</t>
  </si>
  <si>
    <t>PoKZ - protokol o kontrolním zjištění ÚKZÚZ</t>
  </si>
  <si>
    <t>VÝSLEDKY KONTROLY PŘÍTOMNOSTI NEPOVOLENÝCH ZPRACOVANÝCH ŽIVOČIŠNÝCH BÍLKOVIN V KRMIVECH</t>
  </si>
  <si>
    <t>VÝSLEDKY KONTROLY PŘÍTOMNOSTI NEPOVOLENÝCH GENETICKY MODIFIKOVANÝCH ORGANISMŮ V KRMIVECH</t>
  </si>
  <si>
    <r>
      <t xml:space="preserve">Měď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</si>
  <si>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Zinek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</si>
  <si>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Sušina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</si>
  <si>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Mangan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</si>
  <si>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Selen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</si>
  <si>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Lasalocid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</si>
  <si>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Monensin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</si>
  <si>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Narasin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</si>
  <si>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Nikarbazin  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</si>
  <si>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Robenidin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</si>
  <si>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Salinomycin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</si>
  <si>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Semduramicin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</si>
  <si>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A          </t>
    </r>
    <r>
      <rPr>
        <sz val="11"/>
        <color theme="1"/>
        <rFont val="Calibri"/>
        <family val="2"/>
        <charset val="238"/>
        <scheme val="minor"/>
      </rPr>
      <t xml:space="preserve"> 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</si>
  <si>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Olovo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</si>
  <si>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Kadmium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</si>
  <si>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Rtuť      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</si>
  <si>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Arsen  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</si>
  <si>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Sušina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</si>
  <si>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Protein                        </t>
    </r>
    <r>
      <rPr>
        <sz val="11"/>
        <rFont val="Calibri"/>
        <family val="2"/>
        <charset val="238"/>
        <scheme val="minor"/>
      </rPr>
      <t xml:space="preserve">  (%)</t>
    </r>
  </si>
  <si>
    <r>
      <t xml:space="preserve">Popel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</si>
  <si>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Vláknina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</si>
  <si>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Vápník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</si>
  <si>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Fosfor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</si>
  <si>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Sodík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</si>
  <si>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Hořčík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</si>
  <si>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VÝSLEDKY VÝSKYTU MYKOTOXINŮ V KRMNÝCH PRODUKTECH</t>
  </si>
  <si>
    <t>Obiloviny</t>
  </si>
  <si>
    <t>Ostatní krmné suroviny</t>
  </si>
  <si>
    <t>Zearalenon</t>
  </si>
  <si>
    <t>Fumonisin B1</t>
  </si>
  <si>
    <t>Fumonisin B2</t>
  </si>
  <si>
    <t>Fumonisin B1+B2</t>
  </si>
  <si>
    <t>Ochratoxin A</t>
  </si>
  <si>
    <t>Deoxynivalenol</t>
  </si>
  <si>
    <t>T2-toxin</t>
  </si>
  <si>
    <t>HT2-toxin</t>
  </si>
  <si>
    <t>T2 + HT2 toxin</t>
  </si>
  <si>
    <t>KRMNÉ SUROVINY</t>
  </si>
  <si>
    <r>
      <t xml:space="preserve">Vitamin E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</si>
  <si>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Lysin                    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</si>
  <si>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Methionin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</si>
  <si>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OVCE, KOZY, KRÁLÍCI, KONĚ, RYBY</t>
  </si>
  <si>
    <r>
      <t xml:space="preserve">Tuk 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</si>
  <si>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Komponenty suchozemských živočichů</t>
  </si>
  <si>
    <t>Komponenty ryb</t>
  </si>
  <si>
    <r>
      <t xml:space="preserve">Aflatoxin B1         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sz val="11"/>
        <color theme="1"/>
        <rFont val="Calibri"/>
        <family val="2"/>
        <charset val="238"/>
      </rPr>
      <t>µg.kg</t>
    </r>
    <r>
      <rPr>
        <vertAlign val="superscript"/>
        <sz val="11"/>
        <color theme="1"/>
        <rFont val="Calibri"/>
        <family val="2"/>
        <charset val="238"/>
      </rPr>
      <t>-1</t>
    </r>
    <r>
      <rPr>
        <sz val="11"/>
        <color theme="1"/>
        <rFont val="Calibri"/>
        <family val="2"/>
        <charset val="238"/>
      </rPr>
      <t>)</t>
    </r>
  </si>
  <si>
    <r>
      <t xml:space="preserve">Aflatoxin B2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</si>
  <si>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Aflatoxin G1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</si>
  <si>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Zearalenon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</si>
  <si>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B1              </t>
    </r>
    <r>
      <rPr>
        <sz val="11"/>
        <color theme="1"/>
        <rFont val="Calibri"/>
        <family val="2"/>
        <charset val="238"/>
        <scheme val="minor"/>
      </rPr>
      <t xml:space="preserve">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</si>
  <si>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B2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</si>
  <si>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B1+B2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</si>
  <si>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Ochratoxin A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</si>
  <si>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Deoxynivalenol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</si>
  <si>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T2-toxin  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</si>
  <si>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HT2-toxin 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</si>
  <si>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T2 + HT2 toxin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</si>
  <si>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 xml:space="preserve">Beauvericin  </t>
    </r>
    <r>
      <rPr>
        <sz val="11"/>
        <color theme="1"/>
        <rFont val="Calibri"/>
        <family val="2"/>
        <charset val="238"/>
        <scheme val="minor"/>
      </rPr>
      <t xml:space="preserve">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</si>
  <si>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A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</si>
  <si>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A1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</si>
  <si>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 xml:space="preserve">Enniatin B  </t>
    </r>
    <r>
      <rPr>
        <sz val="11"/>
        <color theme="1"/>
        <rFont val="Calibri"/>
        <family val="2"/>
        <charset val="238"/>
        <scheme val="minor"/>
      </rPr>
      <t xml:space="preserve">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</si>
  <si>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B1</t>
    </r>
    <r>
      <rPr>
        <sz val="11"/>
        <color theme="1"/>
        <rFont val="Calibri"/>
        <family val="2"/>
        <charset val="238"/>
        <scheme val="minor"/>
      </rPr>
      <t xml:space="preserve">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</si>
  <si>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Nivalenol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</si>
  <si>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>VÝSLEDKY OBSAHU MYKOTOXINŮ V OBILOVINÁCH</t>
    </r>
    <r>
      <rPr>
        <sz val="11"/>
        <color theme="1"/>
        <rFont val="Arial Unicode MS"/>
        <family val="2"/>
        <charset val="238"/>
      </rPr>
      <t xml:space="preserve"> (µg.kg</t>
    </r>
    <r>
      <rPr>
        <vertAlign val="superscript"/>
        <sz val="11"/>
        <color theme="1"/>
        <rFont val="Arial Unicode MS"/>
        <family val="2"/>
        <charset val="238"/>
      </rPr>
      <t>-1</t>
    </r>
    <r>
      <rPr>
        <sz val="11"/>
        <color theme="1"/>
        <rFont val="Arial Unicode MS"/>
        <family val="2"/>
        <charset val="238"/>
      </rPr>
      <t>)</t>
    </r>
  </si>
  <si>
    <t>Materiál</t>
  </si>
  <si>
    <r>
      <t xml:space="preserve">Sušina                  </t>
    </r>
    <r>
      <rPr>
        <sz val="11"/>
        <color theme="1"/>
        <rFont val="Calibri"/>
        <family val="2"/>
        <charset val="238"/>
        <scheme val="minor"/>
      </rPr>
      <t>(%)</t>
    </r>
  </si>
  <si>
    <t>Aflatoxin B1</t>
  </si>
  <si>
    <t>Aflatoxin B2</t>
  </si>
  <si>
    <t>Aflatoxin G1</t>
  </si>
  <si>
    <t>Aflatoxin G2</t>
  </si>
  <si>
    <t>Beauvericin</t>
  </si>
  <si>
    <t>Enniatin A</t>
  </si>
  <si>
    <t>Enniatin A1</t>
  </si>
  <si>
    <t>Enniatin B</t>
  </si>
  <si>
    <t>Enniatin B1</t>
  </si>
  <si>
    <t>Nivalenol</t>
  </si>
  <si>
    <r>
      <t xml:space="preserve">Tuk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</si>
  <si>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Železo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</si>
  <si>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D3          </t>
    </r>
    <r>
      <rPr>
        <sz val="11"/>
        <color theme="1"/>
        <rFont val="Calibri"/>
        <family val="2"/>
        <charset val="238"/>
        <scheme val="minor"/>
      </rPr>
      <t>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</si>
  <si>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Diclazuril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</si>
  <si>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Halofuginon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</si>
  <si>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Aflatoxin G2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</si>
  <si>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Amprolium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</si>
  <si>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Močovina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</si>
  <si>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Ergokrystin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</si>
  <si>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Ergokrystinin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</si>
  <si>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Ergotamin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</si>
  <si>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Ergotaminin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</si>
  <si>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Ergokryptin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</si>
  <si>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Ergokryptinin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</si>
  <si>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Ergometrin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</si>
  <si>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Ergometrinin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</si>
  <si>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Ergosin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</si>
  <si>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Ergosinin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</si>
  <si>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Ergokronin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</si>
  <si>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Ergokroninin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</si>
  <si>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Monokrotalin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</si>
  <si>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Retrorsin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</si>
  <si>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Senecionin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</si>
  <si>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Senkirkin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</si>
  <si>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Senecifyllin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</si>
  <si>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Železo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</si>
  <si>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E          </t>
    </r>
    <r>
      <rPr>
        <sz val="11"/>
        <color theme="1"/>
        <rFont val="Calibri"/>
        <family val="2"/>
        <charset val="238"/>
        <scheme val="minor"/>
      </rPr>
      <t xml:space="preserve"> 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</si>
  <si>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DOMÁCÍ A OSTATNÍ ZVÍŘATA</t>
  </si>
  <si>
    <r>
      <t xml:space="preserve">Jod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</si>
  <si>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Nikl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</si>
  <si>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E jako </t>
    </r>
    <r>
      <rPr>
        <b/>
        <sz val="11"/>
        <color theme="1"/>
        <rFont val="Calibri"/>
        <family val="2"/>
        <charset val="238"/>
      </rPr>
      <t>α</t>
    </r>
    <r>
      <rPr>
        <b/>
        <sz val="8.8000000000000007"/>
        <color theme="1"/>
        <rFont val="Calibri"/>
        <family val="2"/>
        <charset val="238"/>
      </rPr>
      <t>-</t>
    </r>
    <r>
      <rPr>
        <b/>
        <sz val="11"/>
        <color theme="1"/>
        <rFont val="Calibri"/>
        <family val="2"/>
        <charset val="238"/>
      </rPr>
      <t>tokoferol acetát</t>
    </r>
    <r>
      <rPr>
        <b/>
        <sz val="11"/>
        <color theme="1"/>
        <rFont val="Calibri"/>
        <family val="2"/>
        <charset val="238"/>
        <scheme val="minor"/>
      </rPr>
      <t xml:space="preserve">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</si>
  <si>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Melamin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</si>
  <si>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Kyselina kyanurová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</si>
  <si>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Suma PCB 28,52,101, 138,153,180 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theme="1"/>
        <rFont val="Calibri"/>
        <family val="2"/>
        <charset val="238"/>
      </rPr>
      <t>µg.kg</t>
    </r>
    <r>
      <rPr>
        <vertAlign val="superscript"/>
        <sz val="10"/>
        <color theme="1"/>
        <rFont val="Calibri"/>
        <family val="2"/>
        <charset val="238"/>
      </rPr>
      <t>-1</t>
    </r>
    <r>
      <rPr>
        <sz val="10"/>
        <color theme="1"/>
        <rFont val="Calibri"/>
        <family val="2"/>
        <charset val="238"/>
      </rPr>
      <t>)</t>
    </r>
  </si>
  <si>
    <r>
      <t xml:space="preserve">Dioxiny                </t>
    </r>
    <r>
      <rPr>
        <b/>
        <sz val="9"/>
        <color theme="1"/>
        <rFont val="Calibri"/>
        <family val="2"/>
        <charset val="238"/>
        <scheme val="minor"/>
      </rPr>
      <t>suma PCDD a PCDF</t>
    </r>
    <r>
      <rPr>
        <b/>
        <sz val="10"/>
        <color theme="1"/>
        <rFont val="Calibri"/>
        <family val="2"/>
        <charset val="238"/>
        <scheme val="minor"/>
      </rPr>
      <t xml:space="preserve">       </t>
    </r>
    <r>
      <rPr>
        <sz val="10"/>
        <color theme="1"/>
        <rFont val="Calibri"/>
        <family val="2"/>
        <charset val="238"/>
        <scheme val="minor"/>
      </rPr>
      <t>(ng WHO-TEQ/kg)</t>
    </r>
  </si>
  <si>
    <r>
      <t>PCB s diox. efektem</t>
    </r>
    <r>
      <rPr>
        <b/>
        <sz val="10"/>
        <color theme="1"/>
        <rFont val="Calibri"/>
        <family val="2"/>
        <charset val="238"/>
        <scheme val="minor"/>
      </rPr>
      <t xml:space="preserve">                </t>
    </r>
    <r>
      <rPr>
        <sz val="10"/>
        <color theme="1"/>
        <rFont val="Calibri"/>
        <family val="2"/>
        <charset val="238"/>
        <scheme val="minor"/>
      </rPr>
      <t xml:space="preserve"> (ng WHO-TEQ/kg)</t>
    </r>
  </si>
  <si>
    <r>
      <t>Dioxiny + PCB       s diox. efektem</t>
    </r>
    <r>
      <rPr>
        <b/>
        <sz val="10"/>
        <color theme="1"/>
        <rFont val="Calibri"/>
        <family val="2"/>
        <charset val="238"/>
        <scheme val="minor"/>
      </rPr>
      <t xml:space="preserve">      </t>
    </r>
    <r>
      <rPr>
        <sz val="10"/>
        <color theme="1"/>
        <rFont val="Calibri"/>
        <family val="2"/>
        <charset val="238"/>
        <scheme val="minor"/>
      </rPr>
      <t xml:space="preserve"> (ng WHO-TEQ/kg)</t>
    </r>
  </si>
  <si>
    <t>Sušina analytická                %</t>
  </si>
  <si>
    <r>
      <t xml:space="preserve">Hydroxyanalog methioninu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</si>
  <si>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Suma methioninu a hydroxyanalogu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</si>
  <si>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Dekochinát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</si>
  <si>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Zpracovala: Ing. Zora Hlavová/květen 2026</t>
  </si>
  <si>
    <t>Zpracovala: Ing. Zora Hlavová /květen 2026</t>
  </si>
  <si>
    <t>Kompletní krmná směs pro předvýkrm prasat - do 35 ž.h. (A 1)</t>
  </si>
  <si>
    <t>Minerální krmivo pro prasata</t>
  </si>
  <si>
    <t>nenalezeny</t>
  </si>
  <si>
    <t>Kompletní krmná směs pro výkrm prasat - dokrm (A 3)</t>
  </si>
  <si>
    <t>Kompletní krmná směs pro chov prasat</t>
  </si>
  <si>
    <t>&lt;0,2000</t>
  </si>
  <si>
    <t>&lt;0,1000</t>
  </si>
  <si>
    <t>&lt;0,009000</t>
  </si>
  <si>
    <t>&lt;0,01500</t>
  </si>
  <si>
    <t>&lt;0,05000</t>
  </si>
  <si>
    <t>&lt;0,02000</t>
  </si>
  <si>
    <t>&lt;0,50</t>
  </si>
  <si>
    <t>Kompletní krmná směs pro odchov kuřat a kuřic od 16 týdnů stáří</t>
  </si>
  <si>
    <t>Kompletní krmná směs pro užitkové nosnice</t>
  </si>
  <si>
    <t>Kompletní krmná směs pro kachny</t>
  </si>
  <si>
    <t>&lt;0,001000</t>
  </si>
  <si>
    <t>Kompletní krmná směs pro výkrm kuřat do 14. dne stáří</t>
  </si>
  <si>
    <t>Doplňková krmná směs pro dojnice</t>
  </si>
  <si>
    <t>Kompletní krmná dávka pro odchov skotu</t>
  </si>
  <si>
    <t>Kompletní krmná dávka pro dojnice</t>
  </si>
  <si>
    <t>Kompletní krmná směs pro výkrm králíků</t>
  </si>
  <si>
    <t>Kompletní krmná směs pro chov králíků v období ochranné lhůty</t>
  </si>
  <si>
    <t>Kompletní krmná směs pro chov králíků</t>
  </si>
  <si>
    <t>Minerální krmivo pro králíky</t>
  </si>
  <si>
    <t>Kompletní krmná směs pro výkrm králíků v období ochranné lhůty - dokrm</t>
  </si>
  <si>
    <t>Kompletní krmná směs pro kočky</t>
  </si>
  <si>
    <t>Kompletní krmná směs pro psy</t>
  </si>
  <si>
    <t>Minerální krmivo jiné</t>
  </si>
  <si>
    <t>Doplňková krmná směs jiná (směs krmných surovin)</t>
  </si>
  <si>
    <t>&lt;1,000</t>
  </si>
  <si>
    <t>&lt;2,500</t>
  </si>
  <si>
    <t>&lt;20,00</t>
  </si>
  <si>
    <t>&lt;10,00</t>
  </si>
  <si>
    <t>&lt;5,000</t>
  </si>
  <si>
    <t>&lt;50,00</t>
  </si>
  <si>
    <t>&lt;5,00</t>
  </si>
  <si>
    <t>&lt;80,00</t>
  </si>
  <si>
    <t>ZINEK</t>
  </si>
  <si>
    <t>Premix pro králíky</t>
  </si>
  <si>
    <t>Premix pro domácí zvířata</t>
  </si>
  <si>
    <t>Premix pro prasata</t>
  </si>
  <si>
    <t>ŽELEZO</t>
  </si>
  <si>
    <t>MANGAN</t>
  </si>
  <si>
    <t>Konopné expelery</t>
  </si>
  <si>
    <t>Sójový extrahovaný šrot (moučka)</t>
  </si>
  <si>
    <t>Receptura</t>
  </si>
  <si>
    <t>Škůdci</t>
  </si>
  <si>
    <t>Mikroskopie nález</t>
  </si>
  <si>
    <t>Zakázané materiály</t>
  </si>
  <si>
    <t>Nečistoty škodlivé</t>
  </si>
  <si>
    <t xml:space="preserve">Sójové boby  </t>
  </si>
  <si>
    <t>vyhovuje</t>
  </si>
  <si>
    <t>bez škůdců</t>
  </si>
  <si>
    <t>nezjištěna</t>
  </si>
  <si>
    <t>detekován</t>
  </si>
  <si>
    <t>nedetekován</t>
  </si>
  <si>
    <t>Sójové vločky</t>
  </si>
  <si>
    <t>Kukuřice</t>
  </si>
  <si>
    <t>&lt;50,0</t>
  </si>
  <si>
    <t>Dihydrogenfosforečnan vápenatý (monokalcium-fosfát) (tetrahydrogendiorthofosforečnan vápenatý)</t>
  </si>
  <si>
    <t>&lt;0,3000</t>
  </si>
  <si>
    <t>&lt;0,5000</t>
  </si>
  <si>
    <t>Pivovarské mláto</t>
  </si>
  <si>
    <t>Rostlinný olej a tuk</t>
  </si>
  <si>
    <t>Kukuřičné klíčky</t>
  </si>
  <si>
    <t>Čisté destilované mastné kyseliny ze štěpení</t>
  </si>
  <si>
    <t>VG kukuřice – škrobová invertáza</t>
  </si>
  <si>
    <t>VG sója – sójový lektin</t>
  </si>
  <si>
    <t>SE P-35S</t>
  </si>
  <si>
    <t>SE T-NOS</t>
  </si>
  <si>
    <t>SE bar</t>
  </si>
  <si>
    <t>SE CP4espsp</t>
  </si>
  <si>
    <t>SE cry1A(b)</t>
  </si>
  <si>
    <t>SE FMV</t>
  </si>
  <si>
    <t>SE pat</t>
  </si>
  <si>
    <t>K 5307</t>
  </si>
  <si>
    <t>K DAS40278</t>
  </si>
  <si>
    <t>K GAT98140</t>
  </si>
  <si>
    <t>K MON87403</t>
  </si>
  <si>
    <t>K VCO-01981-5</t>
  </si>
  <si>
    <t>S BPS-CV127-9</t>
  </si>
  <si>
    <t>S DP 305423</t>
  </si>
  <si>
    <t>S MON87701</t>
  </si>
  <si>
    <t>S MON87708</t>
  </si>
  <si>
    <t>S MON87751</t>
  </si>
  <si>
    <t>S MON87769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</si>
</sst>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K_č_-;\-* #,##0.00\ _K_č_-;_-* &quot;-&quot;??\ _K_č_-;_-@_-"/>
    <numFmt numFmtId="165" formatCode="#0"/>
    <numFmt numFmtId="166" formatCode="#0.00"/>
    <numFmt numFmtId="167" formatCode="#0.0000"/>
    <numFmt numFmtId="168" formatCode="#0.000"/>
    <numFmt numFmtId="169" formatCode="#0.0"/>
    <numFmt numFmtId="170" formatCode="#0.00000"/>
    <numFmt numFmtId="171" formatCode="0.0"/>
    <numFmt numFmtId="172" formatCode="0.000"/>
    <numFmt numFmtId="173" formatCode="0.0000"/>
    <numFmt numFmtId="174" formatCode="0.0%"/>
    <numFmt numFmtId="175" formatCode="0.00000"/>
    <numFmt numFmtId="176" formatCode="#0.000000"/>
  </numFmts>
  <fonts count="2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 Unicode MS"/>
      <family val="2"/>
      <charset val="238"/>
    </font>
    <font>
      <b/>
      <sz val="11"/>
      <color theme="1"/>
      <name val="Arial Unicode MS"/>
      <family val="2"/>
      <charset val="238"/>
    </font>
    <font>
      <b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  <font>
      <vertAlign val="superscript"/>
      <sz val="11"/>
      <color theme="1"/>
      <name val="Arial Unicode MS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.8000000000000007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7C8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2" fontId="0" fillId="0" borderId="0" xfId="0" applyNumberFormat="1" applyAlignment="1">
      <alignment horizontal="center"/>
    </xf>
    <xf numFmtId="49" fontId="0" fillId="0" borderId="0" xfId="0" applyNumberFormat="1" applyFont="1" applyFill="1" applyBorder="1"/>
    <xf numFmtId="49" fontId="0" fillId="0" borderId="0" xfId="0" applyNumberFormat="1"/>
    <xf numFmtId="165" fontId="0" fillId="0" borderId="0" xfId="0" applyNumberFormat="1" applyAlignment="1">
      <alignment horizontal="center"/>
    </xf>
    <xf numFmtId="49" fontId="1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6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2" fontId="0" fillId="0" borderId="0" xfId="0" applyNumberFormat="1" applyAlignment="1">
      <alignment horizontal="center"/>
    </xf>
    <xf numFmtId="0" fontId="6" fillId="0" borderId="0" xfId="0" applyFont="1"/>
    <xf numFmtId="0" fontId="15" fillId="0" borderId="0" xfId="0" applyFont="1"/>
    <xf numFmtId="0" fontId="15" fillId="0" borderId="0" xfId="0" applyFont="1" applyAlignment="1">
      <alignment horizontal="center" vertical="center"/>
    </xf>
    <xf numFmtId="49" fontId="0" fillId="2" borderId="0" xfId="0" applyNumberFormat="1" applyFill="1" applyBorder="1"/>
    <xf numFmtId="49" fontId="0" fillId="2" borderId="0" xfId="0" applyNumberFormat="1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166" fontId="0" fillId="2" borderId="0" xfId="0" applyNumberFormat="1" applyFill="1" applyBorder="1" applyAlignment="1">
      <alignment horizontal="center"/>
    </xf>
    <xf numFmtId="168" fontId="0" fillId="2" borderId="0" xfId="0" applyNumberFormat="1" applyFill="1" applyBorder="1" applyAlignment="1">
      <alignment horizontal="center"/>
    </xf>
    <xf numFmtId="169" fontId="0" fillId="2" borderId="0" xfId="0" applyNumberFormat="1" applyFill="1" applyBorder="1" applyAlignment="1">
      <alignment horizontal="center"/>
    </xf>
    <xf numFmtId="169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8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70" fontId="0" fillId="2" borderId="0" xfId="0" applyNumberFormat="1" applyFill="1" applyBorder="1" applyAlignment="1">
      <alignment horizontal="center"/>
    </xf>
    <xf numFmtId="167" fontId="0" fillId="2" borderId="0" xfId="0" applyNumberFormat="1" applyFill="1" applyBorder="1" applyAlignment="1">
      <alignment horizontal="center"/>
    </xf>
    <xf numFmtId="49" fontId="1" fillId="3" borderId="18" xfId="0" applyNumberFormat="1" applyFont="1" applyFill="1" applyBorder="1" applyAlignment="1">
      <alignment horizontal="left" vertical="center"/>
    </xf>
    <xf numFmtId="49" fontId="1" fillId="3" borderId="18" xfId="0" applyNumberFormat="1" applyFont="1" applyFill="1" applyBorder="1" applyAlignment="1">
      <alignment horizontal="center" vertical="center"/>
    </xf>
    <xf numFmtId="49" fontId="1" fillId="3" borderId="18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0" fontId="1" fillId="4" borderId="12" xfId="0" applyFont="1" applyFill="1" applyBorder="1"/>
    <xf numFmtId="0" fontId="1" fillId="4" borderId="12" xfId="0" applyFont="1" applyFill="1" applyBorder="1" applyAlignment="1">
      <alignment horizontal="center"/>
    </xf>
    <xf numFmtId="2" fontId="1" fillId="4" borderId="12" xfId="0" applyNumberFormat="1" applyFon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167" fontId="0" fillId="2" borderId="0" xfId="0" applyNumberFormat="1" applyFill="1" applyAlignment="1">
      <alignment horizontal="center"/>
    </xf>
    <xf numFmtId="49" fontId="1" fillId="4" borderId="7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49" fontId="1" fillId="4" borderId="0" xfId="0" applyNumberFormat="1" applyFont="1" applyFill="1" applyBorder="1"/>
    <xf numFmtId="49" fontId="1" fillId="4" borderId="0" xfId="0" applyNumberFormat="1" applyFont="1" applyFill="1" applyBorder="1" applyAlignment="1">
      <alignment horizontal="center"/>
    </xf>
    <xf numFmtId="49" fontId="1" fillId="4" borderId="12" xfId="0" applyNumberFormat="1" applyFont="1" applyFill="1" applyBorder="1"/>
    <xf numFmtId="49" fontId="1" fillId="4" borderId="12" xfId="0" applyNumberFormat="1" applyFont="1" applyFill="1" applyBorder="1" applyAlignment="1">
      <alignment horizontal="center"/>
    </xf>
    <xf numFmtId="2" fontId="1" fillId="3" borderId="18" xfId="0" applyNumberFormat="1" applyFont="1" applyFill="1" applyBorder="1" applyAlignment="1">
      <alignment horizontal="center" vertical="center" wrapText="1"/>
    </xf>
    <xf numFmtId="2" fontId="2" fillId="3" borderId="18" xfId="0" applyNumberFormat="1" applyFont="1" applyFill="1" applyBorder="1" applyAlignment="1">
      <alignment horizontal="center" vertical="center" wrapText="1"/>
    </xf>
    <xf numFmtId="172" fontId="1" fillId="3" borderId="18" xfId="0" applyNumberFormat="1" applyFont="1" applyFill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vertical="center"/>
    </xf>
    <xf numFmtId="0" fontId="0" fillId="4" borderId="7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2" fontId="0" fillId="4" borderId="12" xfId="0" applyNumberFormat="1" applyFill="1" applyBorder="1" applyAlignment="1">
      <alignment horizontal="center"/>
    </xf>
    <xf numFmtId="1" fontId="0" fillId="4" borderId="12" xfId="0" applyNumberFormat="1" applyFill="1" applyBorder="1" applyAlignment="1">
      <alignment horizontal="center"/>
    </xf>
    <xf numFmtId="171" fontId="0" fillId="4" borderId="12" xfId="0" applyNumberFormat="1" applyFill="1" applyBorder="1" applyAlignment="1">
      <alignment horizontal="center"/>
    </xf>
    <xf numFmtId="170" fontId="0" fillId="2" borderId="0" xfId="0" applyNumberFormat="1" applyFill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173" fontId="0" fillId="4" borderId="7" xfId="0" applyNumberFormat="1" applyFill="1" applyBorder="1" applyAlignment="1">
      <alignment horizontal="center"/>
    </xf>
    <xf numFmtId="166" fontId="0" fillId="4" borderId="7" xfId="0" applyNumberForma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173" fontId="0" fillId="4" borderId="0" xfId="0" applyNumberFormat="1" applyFill="1" applyBorder="1" applyAlignment="1">
      <alignment horizontal="center"/>
    </xf>
    <xf numFmtId="171" fontId="0" fillId="4" borderId="0" xfId="0" applyNumberFormat="1" applyFill="1" applyBorder="1" applyAlignment="1">
      <alignment horizontal="center"/>
    </xf>
    <xf numFmtId="166" fontId="0" fillId="4" borderId="0" xfId="0" applyNumberFormat="1" applyFill="1" applyBorder="1" applyAlignment="1">
      <alignment horizontal="center"/>
    </xf>
    <xf numFmtId="169" fontId="0" fillId="4" borderId="0" xfId="0" applyNumberFormat="1" applyFill="1" applyBorder="1" applyAlignment="1">
      <alignment horizontal="center"/>
    </xf>
    <xf numFmtId="173" fontId="0" fillId="4" borderId="12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49" fontId="0" fillId="3" borderId="18" xfId="0" applyNumberFormat="1" applyFill="1" applyBorder="1" applyAlignment="1">
      <alignment horizontal="center" vertical="center" wrapText="1"/>
    </xf>
    <xf numFmtId="49" fontId="0" fillId="2" borderId="0" xfId="0" applyNumberFormat="1" applyFont="1" applyFill="1" applyBorder="1"/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169" fontId="0" fillId="2" borderId="0" xfId="0" applyNumberFormat="1" applyFill="1" applyAlignment="1">
      <alignment horizontal="center" vertical="center"/>
    </xf>
    <xf numFmtId="1" fontId="0" fillId="4" borderId="7" xfId="0" applyNumberFormat="1" applyFill="1" applyBorder="1" applyAlignment="1">
      <alignment horizontal="center"/>
    </xf>
    <xf numFmtId="1" fontId="0" fillId="4" borderId="0" xfId="0" applyNumberFormat="1" applyFill="1" applyBorder="1" applyAlignment="1">
      <alignment horizontal="center"/>
    </xf>
    <xf numFmtId="0" fontId="0" fillId="3" borderId="14" xfId="0" applyFill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2" borderId="15" xfId="0" applyFill="1" applyBorder="1"/>
    <xf numFmtId="0" fontId="0" fillId="2" borderId="3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7" xfId="0" applyFill="1" applyBorder="1"/>
    <xf numFmtId="0" fontId="0" fillId="2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174" fontId="0" fillId="2" borderId="6" xfId="1" applyNumberFormat="1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6" xfId="0" applyFill="1" applyBorder="1"/>
    <xf numFmtId="0" fontId="0" fillId="2" borderId="12" xfId="0" applyFont="1" applyFill="1" applyBorder="1" applyAlignment="1">
      <alignment vertical="center"/>
    </xf>
    <xf numFmtId="0" fontId="0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7" fillId="3" borderId="14" xfId="0" applyFont="1" applyFill="1" applyBorder="1"/>
    <xf numFmtId="0" fontId="4" fillId="2" borderId="16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/>
    </xf>
    <xf numFmtId="0" fontId="4" fillId="3" borderId="14" xfId="0" applyFont="1" applyFill="1" applyBorder="1"/>
    <xf numFmtId="166" fontId="0" fillId="2" borderId="0" xfId="0" applyNumberFormat="1" applyFill="1" applyAlignment="1">
      <alignment horizontal="center" vertical="center"/>
    </xf>
    <xf numFmtId="168" fontId="0" fillId="2" borderId="0" xfId="0" applyNumberFormat="1" applyFill="1" applyAlignment="1">
      <alignment horizontal="center" vertical="center"/>
    </xf>
    <xf numFmtId="172" fontId="0" fillId="4" borderId="7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72" fontId="0" fillId="4" borderId="0" xfId="0" applyNumberFormat="1" applyFill="1" applyBorder="1" applyAlignment="1">
      <alignment horizontal="center"/>
    </xf>
    <xf numFmtId="172" fontId="0" fillId="4" borderId="12" xfId="0" applyNumberFormat="1" applyFill="1" applyBorder="1" applyAlignment="1">
      <alignment horizontal="center"/>
    </xf>
    <xf numFmtId="169" fontId="0" fillId="4" borderId="12" xfId="0" applyNumberFormat="1" applyFill="1" applyBorder="1" applyAlignment="1">
      <alignment horizontal="center"/>
    </xf>
    <xf numFmtId="167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73" fontId="0" fillId="2" borderId="0" xfId="0" applyNumberFormat="1" applyFill="1" applyAlignment="1">
      <alignment horizontal="center"/>
    </xf>
    <xf numFmtId="173" fontId="0" fillId="2" borderId="0" xfId="0" applyNumberFormat="1" applyFill="1" applyAlignment="1">
      <alignment horizontal="center" vertical="center"/>
    </xf>
    <xf numFmtId="49" fontId="0" fillId="2" borderId="12" xfId="0" applyNumberFormat="1" applyFill="1" applyBorder="1" applyAlignment="1">
      <alignment horizontal="left" vertical="center"/>
    </xf>
    <xf numFmtId="165" fontId="0" fillId="2" borderId="12" xfId="0" applyNumberFormat="1" applyFill="1" applyBorder="1" applyAlignment="1">
      <alignment horizontal="center" vertical="center"/>
    </xf>
    <xf numFmtId="166" fontId="0" fillId="2" borderId="12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9" fontId="1" fillId="0" borderId="18" xfId="0" applyNumberFormat="1" applyFont="1" applyFill="1" applyBorder="1" applyAlignment="1">
      <alignment horizontal="center" vertical="center" wrapText="1"/>
    </xf>
    <xf numFmtId="171" fontId="1" fillId="4" borderId="0" xfId="0" applyNumberFormat="1" applyFont="1" applyFill="1" applyBorder="1" applyAlignment="1">
      <alignment horizontal="center"/>
    </xf>
    <xf numFmtId="1" fontId="1" fillId="4" borderId="0" xfId="0" applyNumberFormat="1" applyFont="1" applyFill="1" applyBorder="1" applyAlignment="1">
      <alignment horizontal="center"/>
    </xf>
    <xf numFmtId="171" fontId="1" fillId="4" borderId="12" xfId="0" applyNumberFormat="1" applyFont="1" applyFill="1" applyBorder="1" applyAlignment="1">
      <alignment horizontal="center"/>
    </xf>
    <xf numFmtId="172" fontId="1" fillId="4" borderId="7" xfId="0" applyNumberFormat="1" applyFont="1" applyFill="1" applyBorder="1" applyAlignment="1">
      <alignment horizontal="center"/>
    </xf>
    <xf numFmtId="172" fontId="1" fillId="4" borderId="0" xfId="0" applyNumberFormat="1" applyFont="1" applyFill="1" applyBorder="1" applyAlignment="1">
      <alignment horizontal="center"/>
    </xf>
    <xf numFmtId="172" fontId="1" fillId="4" borderId="12" xfId="0" applyNumberFormat="1" applyFont="1" applyFill="1" applyBorder="1" applyAlignment="1">
      <alignment horizontal="center"/>
    </xf>
    <xf numFmtId="171" fontId="1" fillId="4" borderId="7" xfId="0" applyNumberFormat="1" applyFont="1" applyFill="1" applyBorder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/>
    </xf>
    <xf numFmtId="166" fontId="0" fillId="0" borderId="0" xfId="0" applyNumberFormat="1"/>
    <xf numFmtId="166" fontId="1" fillId="4" borderId="7" xfId="0" applyNumberFormat="1" applyFont="1" applyFill="1" applyBorder="1" applyAlignment="1">
      <alignment horizontal="center"/>
    </xf>
    <xf numFmtId="166" fontId="1" fillId="4" borderId="12" xfId="0" applyNumberFormat="1" applyFont="1" applyFill="1" applyBorder="1" applyAlignment="1">
      <alignment horizontal="center"/>
    </xf>
    <xf numFmtId="175" fontId="0" fillId="4" borderId="7" xfId="0" applyNumberFormat="1" applyFill="1" applyBorder="1" applyAlignment="1">
      <alignment horizontal="center"/>
    </xf>
    <xf numFmtId="175" fontId="0" fillId="4" borderId="0" xfId="0" applyNumberFormat="1" applyFill="1" applyBorder="1" applyAlignment="1">
      <alignment horizontal="center"/>
    </xf>
    <xf numFmtId="175" fontId="0" fillId="4" borderId="12" xfId="0" applyNumberFormat="1" applyFill="1" applyBorder="1" applyAlignment="1">
      <alignment horizontal="center"/>
    </xf>
    <xf numFmtId="172" fontId="0" fillId="2" borderId="0" xfId="0" applyNumberFormat="1" applyFill="1" applyAlignment="1">
      <alignment horizontal="center"/>
    </xf>
    <xf numFmtId="169" fontId="0" fillId="2" borderId="12" xfId="0" applyNumberFormat="1" applyFill="1" applyBorder="1" applyAlignment="1">
      <alignment horizontal="center" vertical="center"/>
    </xf>
    <xf numFmtId="173" fontId="1" fillId="4" borderId="7" xfId="0" applyNumberFormat="1" applyFont="1" applyFill="1" applyBorder="1" applyAlignment="1">
      <alignment horizontal="center"/>
    </xf>
    <xf numFmtId="173" fontId="1" fillId="4" borderId="0" xfId="0" applyNumberFormat="1" applyFont="1" applyFill="1" applyBorder="1" applyAlignment="1">
      <alignment horizontal="center"/>
    </xf>
    <xf numFmtId="173" fontId="1" fillId="4" borderId="12" xfId="0" applyNumberFormat="1" applyFont="1" applyFill="1" applyBorder="1" applyAlignment="1">
      <alignment horizontal="center"/>
    </xf>
    <xf numFmtId="166" fontId="1" fillId="4" borderId="0" xfId="0" applyNumberFormat="1" applyFont="1" applyFill="1" applyBorder="1" applyAlignment="1">
      <alignment horizontal="center"/>
    </xf>
    <xf numFmtId="174" fontId="0" fillId="2" borderId="4" xfId="1" applyNumberFormat="1" applyFont="1" applyFill="1" applyBorder="1" applyAlignment="1">
      <alignment horizontal="center" vertical="center"/>
    </xf>
    <xf numFmtId="174" fontId="0" fillId="2" borderId="8" xfId="1" applyNumberFormat="1" applyFont="1" applyFill="1" applyBorder="1" applyAlignment="1">
      <alignment horizontal="center" vertical="center"/>
    </xf>
    <xf numFmtId="174" fontId="0" fillId="2" borderId="9" xfId="1" applyNumberFormat="1" applyFont="1" applyFill="1" applyBorder="1" applyAlignment="1">
      <alignment horizontal="center" vertical="center"/>
    </xf>
    <xf numFmtId="174" fontId="0" fillId="2" borderId="11" xfId="1" applyNumberFormat="1" applyFont="1" applyFill="1" applyBorder="1" applyAlignment="1">
      <alignment horizontal="center" vertical="center"/>
    </xf>
    <xf numFmtId="174" fontId="0" fillId="2" borderId="13" xfId="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49" fontId="0" fillId="2" borderId="0" xfId="0" applyNumberFormat="1" applyFill="1" applyAlignment="1">
      <alignment horizontal="left"/>
    </xf>
    <xf numFmtId="165" fontId="0" fillId="2" borderId="0" xfId="0" applyNumberFormat="1" applyFill="1" applyAlignment="1">
      <alignment horizontal="left"/>
    </xf>
    <xf numFmtId="168" fontId="1" fillId="4" borderId="7" xfId="0" applyNumberFormat="1" applyFont="1" applyFill="1" applyBorder="1" applyAlignment="1">
      <alignment horizontal="center"/>
    </xf>
    <xf numFmtId="168" fontId="1" fillId="4" borderId="12" xfId="0" applyNumberFormat="1" applyFont="1" applyFill="1" applyBorder="1" applyAlignment="1">
      <alignment horizontal="center"/>
    </xf>
    <xf numFmtId="167" fontId="1" fillId="4" borderId="7" xfId="0" applyNumberFormat="1" applyFont="1" applyFill="1" applyBorder="1" applyAlignment="1">
      <alignment horizontal="center"/>
    </xf>
    <xf numFmtId="167" fontId="1" fillId="4" borderId="12" xfId="0" applyNumberFormat="1" applyFont="1" applyFill="1" applyBorder="1" applyAlignment="1">
      <alignment horizontal="center"/>
    </xf>
    <xf numFmtId="169" fontId="1" fillId="4" borderId="7" xfId="0" applyNumberFormat="1" applyFont="1" applyFill="1" applyBorder="1" applyAlignment="1">
      <alignment horizontal="center"/>
    </xf>
    <xf numFmtId="169" fontId="1" fillId="4" borderId="12" xfId="0" applyNumberFormat="1" applyFont="1" applyFill="1" applyBorder="1" applyAlignment="1">
      <alignment horizontal="center"/>
    </xf>
    <xf numFmtId="165" fontId="1" fillId="4" borderId="7" xfId="0" applyNumberFormat="1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166" fontId="1" fillId="4" borderId="0" xfId="0" applyNumberFormat="1" applyFont="1" applyFill="1" applyAlignment="1">
      <alignment horizontal="center"/>
    </xf>
    <xf numFmtId="168" fontId="1" fillId="4" borderId="0" xfId="0" applyNumberFormat="1" applyFont="1" applyFill="1" applyAlignment="1">
      <alignment horizontal="center"/>
    </xf>
    <xf numFmtId="169" fontId="1" fillId="4" borderId="0" xfId="0" applyNumberFormat="1" applyFont="1" applyFill="1" applyAlignment="1">
      <alignment horizontal="center"/>
    </xf>
    <xf numFmtId="2" fontId="1" fillId="4" borderId="0" xfId="0" applyNumberFormat="1" applyFont="1" applyFill="1" applyAlignment="1">
      <alignment horizontal="center"/>
    </xf>
    <xf numFmtId="165" fontId="1" fillId="4" borderId="0" xfId="0" applyNumberFormat="1" applyFont="1" applyFill="1" applyAlignment="1">
      <alignment horizontal="center"/>
    </xf>
    <xf numFmtId="166" fontId="0" fillId="0" borderId="0" xfId="0" applyNumberFormat="1" applyAlignment="1">
      <alignment horizontal="center"/>
    </xf>
    <xf numFmtId="49" fontId="0" fillId="5" borderId="0" xfId="0" applyNumberFormat="1" applyFill="1" applyBorder="1"/>
    <xf numFmtId="169" fontId="0" fillId="5" borderId="0" xfId="0" applyNumberFormat="1" applyFill="1" applyBorder="1" applyAlignment="1">
      <alignment horizontal="center"/>
    </xf>
    <xf numFmtId="167" fontId="1" fillId="4" borderId="0" xfId="0" applyNumberFormat="1" applyFont="1" applyFill="1" applyBorder="1" applyAlignment="1">
      <alignment horizontal="center"/>
    </xf>
    <xf numFmtId="168" fontId="1" fillId="4" borderId="0" xfId="0" applyNumberFormat="1" applyFont="1" applyFill="1" applyBorder="1" applyAlignment="1">
      <alignment horizontal="center"/>
    </xf>
    <xf numFmtId="173" fontId="0" fillId="0" borderId="0" xfId="0" applyNumberFormat="1" applyAlignment="1">
      <alignment horizontal="center"/>
    </xf>
    <xf numFmtId="169" fontId="1" fillId="4" borderId="0" xfId="0" applyNumberFormat="1" applyFont="1" applyFill="1" applyBorder="1" applyAlignment="1">
      <alignment horizontal="center"/>
    </xf>
    <xf numFmtId="165" fontId="1" fillId="4" borderId="0" xfId="0" applyNumberFormat="1" applyFont="1" applyFill="1" applyBorder="1" applyAlignment="1">
      <alignment horizontal="center"/>
    </xf>
    <xf numFmtId="169" fontId="16" fillId="2" borderId="0" xfId="0" applyNumberFormat="1" applyFont="1" applyFill="1" applyAlignment="1">
      <alignment horizontal="center"/>
    </xf>
    <xf numFmtId="175" fontId="0" fillId="2" borderId="0" xfId="0" applyNumberFormat="1" applyFill="1" applyAlignment="1">
      <alignment horizontal="center"/>
    </xf>
    <xf numFmtId="166" fontId="0" fillId="5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169" fontId="0" fillId="5" borderId="0" xfId="0" applyNumberFormat="1" applyFill="1" applyAlignment="1">
      <alignment horizontal="center"/>
    </xf>
    <xf numFmtId="164" fontId="0" fillId="2" borderId="19" xfId="1" applyFont="1" applyFill="1" applyBorder="1" applyAlignment="1">
      <alignment horizontal="center" vertical="center"/>
    </xf>
    <xf numFmtId="164" fontId="0" fillId="2" borderId="20" xfId="1" applyFont="1" applyFill="1" applyBorder="1" applyAlignment="1">
      <alignment horizontal="center" vertical="center"/>
    </xf>
    <xf numFmtId="164" fontId="0" fillId="2" borderId="12" xfId="1" applyFont="1" applyFill="1" applyBorder="1" applyAlignment="1">
      <alignment horizontal="center" vertical="center"/>
    </xf>
    <xf numFmtId="164" fontId="0" fillId="2" borderId="13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0" fontId="0" fillId="2" borderId="19" xfId="1" applyNumberFormat="1" applyFont="1" applyFill="1" applyBorder="1" applyAlignment="1">
      <alignment horizontal="center" vertical="center"/>
    </xf>
    <xf numFmtId="10" fontId="0" fillId="2" borderId="20" xfId="1" applyNumberFormat="1" applyFont="1" applyFill="1" applyBorder="1" applyAlignment="1">
      <alignment horizontal="center" vertical="center"/>
    </xf>
    <xf numFmtId="10" fontId="0" fillId="2" borderId="0" xfId="1" applyNumberFormat="1" applyFont="1" applyFill="1" applyBorder="1" applyAlignment="1">
      <alignment horizontal="center" vertical="center"/>
    </xf>
    <xf numFmtId="10" fontId="0" fillId="2" borderId="9" xfId="1" applyNumberFormat="1" applyFont="1" applyFill="1" applyBorder="1" applyAlignment="1">
      <alignment horizontal="center" vertical="center"/>
    </xf>
    <xf numFmtId="10" fontId="0" fillId="2" borderId="12" xfId="1" applyNumberFormat="1" applyFont="1" applyFill="1" applyBorder="1" applyAlignment="1">
      <alignment horizontal="center" vertical="center"/>
    </xf>
    <xf numFmtId="10" fontId="0" fillId="2" borderId="13" xfId="1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6" fillId="0" borderId="0" xfId="0" applyFont="1"/>
    <xf numFmtId="0" fontId="0" fillId="2" borderId="0" xfId="0" applyFont="1" applyFill="1" applyBorder="1" applyAlignment="1">
      <alignment horizontal="center" vertical="center"/>
    </xf>
    <xf numFmtId="166" fontId="0" fillId="5" borderId="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 vertical="center"/>
    </xf>
    <xf numFmtId="168" fontId="0" fillId="4" borderId="7" xfId="0" applyNumberFormat="1" applyFill="1" applyBorder="1" applyAlignment="1">
      <alignment horizontal="center"/>
    </xf>
    <xf numFmtId="168" fontId="0" fillId="4" borderId="0" xfId="0" applyNumberFormat="1" applyFill="1" applyBorder="1" applyAlignment="1">
      <alignment horizontal="center"/>
    </xf>
    <xf numFmtId="168" fontId="0" fillId="4" borderId="12" xfId="0" applyNumberFormat="1" applyFill="1" applyBorder="1" applyAlignment="1">
      <alignment horizontal="center"/>
    </xf>
    <xf numFmtId="167" fontId="0" fillId="4" borderId="7" xfId="0" applyNumberFormat="1" applyFill="1" applyBorder="1" applyAlignment="1">
      <alignment horizontal="center"/>
    </xf>
    <xf numFmtId="167" fontId="0" fillId="4" borderId="0" xfId="0" applyNumberFormat="1" applyFill="1" applyBorder="1" applyAlignment="1">
      <alignment horizontal="center"/>
    </xf>
    <xf numFmtId="167" fontId="0" fillId="4" borderId="12" xfId="0" applyNumberFormat="1" applyFill="1" applyBorder="1" applyAlignment="1">
      <alignment horizontal="center"/>
    </xf>
    <xf numFmtId="168" fontId="0" fillId="0" borderId="0" xfId="0" applyNumberFormat="1"/>
    <xf numFmtId="176" fontId="0" fillId="4" borderId="7" xfId="0" applyNumberFormat="1" applyFill="1" applyBorder="1" applyAlignment="1">
      <alignment horizontal="center"/>
    </xf>
    <xf numFmtId="176" fontId="0" fillId="4" borderId="0" xfId="0" applyNumberFormat="1" applyFill="1" applyBorder="1" applyAlignment="1">
      <alignment horizontal="center"/>
    </xf>
    <xf numFmtId="176" fontId="0" fillId="4" borderId="12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1571626</xdr:colOff>
      <xdr:row>0</xdr:row>
      <xdr:rowOff>71438</xdr:rowOff>
    </xdr:from>
    <xdr:to>
      <xdr:col>0</xdr:col>
      <xdr:colOff>3964782</xdr:colOff>
      <xdr:row>0</xdr:row>
      <xdr:rowOff>1347923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71438"/>
          <a:ext cx="2393156" cy="1276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1726405</xdr:colOff>
      <xdr:row>0</xdr:row>
      <xdr:rowOff>107157</xdr:rowOff>
    </xdr:from>
    <xdr:to>
      <xdr:col>0</xdr:col>
      <xdr:colOff>4122341</xdr:colOff>
      <xdr:row>0</xdr:row>
      <xdr:rowOff>1381331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6405" y="107157"/>
          <a:ext cx="2395936" cy="1274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916781</xdr:colOff>
      <xdr:row>0</xdr:row>
      <xdr:rowOff>130969</xdr:rowOff>
    </xdr:from>
    <xdr:to>
      <xdr:col>2</xdr:col>
      <xdr:colOff>3306620</xdr:colOff>
      <xdr:row>0</xdr:row>
      <xdr:rowOff>1405143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130969"/>
          <a:ext cx="2389839" cy="1274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59531</xdr:rowOff>
    </xdr:from>
    <xdr:to>
      <xdr:col>3</xdr:col>
      <xdr:colOff>639620</xdr:colOff>
      <xdr:row>0</xdr:row>
      <xdr:rowOff>1339802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281" y="59531"/>
          <a:ext cx="2389839" cy="12802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785812</xdr:colOff>
      <xdr:row>0</xdr:row>
      <xdr:rowOff>71438</xdr:rowOff>
    </xdr:from>
    <xdr:to>
      <xdr:col>4</xdr:col>
      <xdr:colOff>341964</xdr:colOff>
      <xdr:row>0</xdr:row>
      <xdr:rowOff>1345612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71438"/>
          <a:ext cx="2389839" cy="1274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2"/>
  <sheetViews>
    <sheetView showGridLines="0" tabSelected="1" zoomScale="80" zoomScaleNormal="80" workbookViewId="0">
      <selection activeCell="H4" sqref="H4:I4"/>
    </sheetView>
  </sheetViews>
  <sheetFormatPr defaultRowHeight="15"/>
  <cols>
    <col min="1" max="1" width="75.85546875" customWidth="1"/>
    <col min="2" max="2" width="13.140625" style="2" customWidth="1"/>
    <col min="3" max="29" width="15.7109375" style="2" customWidth="1"/>
    <col min="30" max="34" width="15.7109375" customWidth="1"/>
  </cols>
  <sheetData>
    <row r="1" spans="1:29" ht="120" customHeight="1">
      <c r="B1" s="162" t="s">
        <v>154</v>
      </c>
      <c r="J1" s="134"/>
      <c r="K1" s="135"/>
      <c r="L1" s="135"/>
      <c r="M1" s="135"/>
      <c r="N1" s="135"/>
      <c r="O1" s="135"/>
      <c r="P1" s="135"/>
      <c r="Z1"/>
      <c r="AA1"/>
      <c r="AB1"/>
      <c r="AC1"/>
    </row>
    <row r="2" spans="1:29" s="11" customFormat="1">
      <c r="A2" s="9" t="s">
        <v>29</v>
      </c>
      <c r="B2" s="10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9" ht="15.75" thickBot="1">
      <c r="Z3"/>
      <c r="AA3"/>
      <c r="AB3"/>
      <c r="AC3"/>
    </row>
    <row r="4" spans="1:29" s="3" customFormat="1" ht="60" customHeight="1">
      <c r="A4" s="40" t="s">
        <v>6</v>
      </c>
      <c r="B4" s="41" t="s">
        <v>3</v>
      </c>
      <c r="C4" s="42" t="s">
        <v>54</v>
      </c>
      <c r="D4" s="43" t="s">
        <v>55</v>
      </c>
      <c r="E4" s="42" t="s">
        <v>79</v>
      </c>
      <c r="F4" s="42" t="s">
        <v>56</v>
      </c>
      <c r="G4" s="42" t="s">
        <v>57</v>
      </c>
      <c r="H4" s="42" t="s">
        <v>58</v>
      </c>
      <c r="I4" s="42" t="s">
        <v>59</v>
      </c>
      <c r="J4" s="42" t="s">
        <v>60</v>
      </c>
      <c r="K4" s="42" t="s">
        <v>37</v>
      </c>
      <c r="L4" s="42" t="s">
        <v>38</v>
      </c>
      <c r="M4" s="42" t="s">
        <v>40</v>
      </c>
      <c r="N4" s="42" t="s">
        <v>114</v>
      </c>
      <c r="O4" s="42" t="s">
        <v>76</v>
      </c>
      <c r="P4" s="42" t="s">
        <v>49</v>
      </c>
    </row>
    <row r="5" spans="1:29" s="2" customFormat="1">
      <c r="A5" s="163" t="s">
        <v>156</v>
      </c>
      <c r="B5" s="164">
        <v>26001243</v>
      </c>
      <c r="C5" s="34">
        <v>88.83</v>
      </c>
      <c r="D5" s="34">
        <v>16.72</v>
      </c>
      <c r="E5" s="36">
        <v>3.8769999999999998</v>
      </c>
      <c r="F5" s="34">
        <v>4.5599999999999996</v>
      </c>
      <c r="G5" s="36">
        <v>3.5489999999999999</v>
      </c>
      <c r="H5" s="36">
        <v>0.501</v>
      </c>
      <c r="I5" s="36">
        <v>0.51090000000000002</v>
      </c>
      <c r="J5" s="36">
        <v>0.27400000000000002</v>
      </c>
      <c r="K5" s="33">
        <v>109.2</v>
      </c>
      <c r="L5" s="33">
        <v>149.5</v>
      </c>
      <c r="M5" s="33">
        <v>81.02</v>
      </c>
      <c r="N5" s="33">
        <v>278.89999999999998</v>
      </c>
      <c r="O5" s="34">
        <v>10.76</v>
      </c>
      <c r="P5" s="37">
        <v>8953</v>
      </c>
    </row>
    <row r="6" spans="1:29" s="2" customFormat="1">
      <c r="A6" s="163" t="s">
        <v>156</v>
      </c>
      <c r="B6" s="164">
        <v>26000922</v>
      </c>
      <c r="C6" s="34">
        <v>88.23</v>
      </c>
      <c r="D6" s="36"/>
      <c r="E6" s="34"/>
      <c r="F6" s="33"/>
      <c r="G6" s="34"/>
      <c r="H6" s="36"/>
      <c r="I6" s="36"/>
      <c r="J6" s="36"/>
      <c r="K6" s="33">
        <v>84.57</v>
      </c>
      <c r="L6" s="33">
        <v>118.7</v>
      </c>
      <c r="M6" s="33">
        <v>75.47</v>
      </c>
      <c r="N6" s="33">
        <v>322.3</v>
      </c>
      <c r="O6" s="34"/>
      <c r="P6" s="37">
        <v>6565</v>
      </c>
    </row>
    <row r="7" spans="1:29" s="2" customFormat="1">
      <c r="A7" s="163" t="s">
        <v>157</v>
      </c>
      <c r="B7" s="164">
        <v>26000922</v>
      </c>
      <c r="C7" s="34">
        <v>97.87</v>
      </c>
      <c r="D7" s="36"/>
      <c r="E7" s="34"/>
      <c r="F7" s="33"/>
      <c r="G7" s="34"/>
      <c r="H7" s="36">
        <v>18.48</v>
      </c>
      <c r="I7" s="36">
        <v>3.9079999999999999</v>
      </c>
      <c r="J7" s="36">
        <v>5.1970000000000001</v>
      </c>
      <c r="K7" s="33">
        <v>2391</v>
      </c>
      <c r="L7" s="33">
        <v>2666</v>
      </c>
      <c r="M7" s="33">
        <v>1130</v>
      </c>
      <c r="N7" s="33">
        <v>5434</v>
      </c>
      <c r="O7" s="37"/>
      <c r="P7" s="37">
        <v>208800</v>
      </c>
    </row>
    <row r="8" spans="1:29" s="1" customFormat="1">
      <c r="A8" s="44" t="s">
        <v>0</v>
      </c>
      <c r="B8" s="45"/>
      <c r="C8" s="146">
        <f>MIN(C5:C7)</f>
        <v>88.23</v>
      </c>
      <c r="D8" s="165"/>
      <c r="E8" s="46"/>
      <c r="F8" s="169"/>
      <c r="G8" s="46"/>
      <c r="H8" s="165">
        <f t="shared" ref="H8:N8" si="0">MIN(H5:H7)</f>
        <v>0.501</v>
      </c>
      <c r="I8" s="165">
        <f t="shared" si="0"/>
        <v>0.51090000000000002</v>
      </c>
      <c r="J8" s="165">
        <f t="shared" si="0"/>
        <v>0.27400000000000002</v>
      </c>
      <c r="K8" s="169">
        <f t="shared" si="0"/>
        <v>84.57</v>
      </c>
      <c r="L8" s="169">
        <f t="shared" si="0"/>
        <v>118.7</v>
      </c>
      <c r="M8" s="169">
        <f t="shared" si="0"/>
        <v>75.47</v>
      </c>
      <c r="N8" s="169">
        <f t="shared" si="0"/>
        <v>278.89999999999998</v>
      </c>
      <c r="O8" s="165"/>
      <c r="P8" s="171">
        <f>MIN(P5:P7)</f>
        <v>6565</v>
      </c>
    </row>
    <row r="9" spans="1:29" s="1" customFormat="1">
      <c r="A9" s="173" t="s">
        <v>1</v>
      </c>
      <c r="B9" s="174"/>
      <c r="C9" s="175">
        <f>MAX(C5:C7)</f>
        <v>97.87</v>
      </c>
      <c r="D9" s="176"/>
      <c r="E9" s="178"/>
      <c r="F9" s="177"/>
      <c r="G9" s="178"/>
      <c r="H9" s="176">
        <f t="shared" ref="H9:N9" si="1">MAX(H5:H7)</f>
        <v>18.48</v>
      </c>
      <c r="I9" s="176">
        <f t="shared" si="1"/>
        <v>3.9079999999999999</v>
      </c>
      <c r="J9" s="176">
        <f t="shared" si="1"/>
        <v>5.1970000000000001</v>
      </c>
      <c r="K9" s="177">
        <f t="shared" si="1"/>
        <v>2391</v>
      </c>
      <c r="L9" s="177">
        <f t="shared" si="1"/>
        <v>2666</v>
      </c>
      <c r="M9" s="177">
        <f t="shared" si="1"/>
        <v>1130</v>
      </c>
      <c r="N9" s="177">
        <f t="shared" si="1"/>
        <v>5434</v>
      </c>
      <c r="O9" s="176"/>
      <c r="P9" s="179">
        <f>MAX(P5:P7)</f>
        <v>208800</v>
      </c>
    </row>
    <row r="10" spans="1:29" s="1" customFormat="1" ht="15.75" thickBot="1">
      <c r="A10" s="48" t="s">
        <v>2</v>
      </c>
      <c r="B10" s="49"/>
      <c r="C10" s="147">
        <f>MEDIAN(C5:C7)</f>
        <v>88.83</v>
      </c>
      <c r="D10" s="166"/>
      <c r="E10" s="50"/>
      <c r="F10" s="170"/>
      <c r="G10" s="50"/>
      <c r="H10" s="166">
        <f t="shared" ref="H10:N10" si="2">MEDIAN(H5:H7)</f>
        <v>9.490499999999999</v>
      </c>
      <c r="I10" s="166">
        <f t="shared" si="2"/>
        <v>2.2094499999999999</v>
      </c>
      <c r="J10" s="166">
        <f t="shared" si="2"/>
        <v>2.7355</v>
      </c>
      <c r="K10" s="170">
        <f t="shared" si="2"/>
        <v>109.2</v>
      </c>
      <c r="L10" s="170">
        <f t="shared" si="2"/>
        <v>149.5</v>
      </c>
      <c r="M10" s="170">
        <f t="shared" si="2"/>
        <v>81.02</v>
      </c>
      <c r="N10" s="170">
        <f t="shared" si="2"/>
        <v>322.3</v>
      </c>
      <c r="O10" s="166"/>
      <c r="P10" s="172">
        <f>MEDIAN(P5:P7)</f>
        <v>8953</v>
      </c>
    </row>
    <row r="11" spans="1:29">
      <c r="Z11"/>
      <c r="AA11"/>
      <c r="AB11"/>
      <c r="AC11"/>
    </row>
    <row r="12" spans="1:29" ht="15.75" thickBot="1">
      <c r="C12" s="12"/>
      <c r="D12" s="12"/>
      <c r="E12" s="12"/>
      <c r="F12" s="12"/>
      <c r="G12" s="12"/>
      <c r="H12" s="22"/>
      <c r="I12" s="22"/>
      <c r="J12" s="22"/>
      <c r="Y12"/>
      <c r="Z12"/>
      <c r="AA12"/>
      <c r="AB12"/>
      <c r="AC12"/>
    </row>
    <row r="13" spans="1:29" ht="60" customHeight="1">
      <c r="A13" s="40" t="s">
        <v>5</v>
      </c>
      <c r="B13" s="41" t="s">
        <v>3</v>
      </c>
      <c r="C13" s="42" t="s">
        <v>54</v>
      </c>
      <c r="D13" s="43" t="s">
        <v>55</v>
      </c>
      <c r="E13" s="42" t="s">
        <v>79</v>
      </c>
      <c r="F13" s="42" t="s">
        <v>56</v>
      </c>
      <c r="G13" s="42" t="s">
        <v>57</v>
      </c>
      <c r="H13" s="42" t="s">
        <v>58</v>
      </c>
      <c r="I13" s="42" t="s">
        <v>59</v>
      </c>
      <c r="J13" s="42" t="s">
        <v>60</v>
      </c>
      <c r="K13" s="42" t="s">
        <v>37</v>
      </c>
      <c r="L13" s="42" t="s">
        <v>38</v>
      </c>
      <c r="M13" s="42" t="s">
        <v>40</v>
      </c>
      <c r="N13" s="42" t="s">
        <v>114</v>
      </c>
      <c r="O13" s="42" t="s">
        <v>77</v>
      </c>
      <c r="P13" s="42" t="s">
        <v>151</v>
      </c>
      <c r="Q13" s="42" t="s">
        <v>152</v>
      </c>
      <c r="R13" s="42" t="s">
        <v>49</v>
      </c>
      <c r="S13"/>
      <c r="T13"/>
      <c r="U13"/>
      <c r="V13"/>
      <c r="W13"/>
      <c r="X13"/>
      <c r="Y13"/>
      <c r="Z13"/>
      <c r="AA13"/>
      <c r="AB13"/>
      <c r="AC13"/>
    </row>
    <row r="14" spans="1:29">
      <c r="A14" s="26" t="s">
        <v>168</v>
      </c>
      <c r="B14" s="29">
        <v>26000200</v>
      </c>
      <c r="C14" s="30">
        <v>87.04</v>
      </c>
      <c r="D14" s="30">
        <v>16.46</v>
      </c>
      <c r="E14" s="31">
        <v>4.7279999999999998</v>
      </c>
      <c r="F14" s="30">
        <v>4.8</v>
      </c>
      <c r="G14" s="36">
        <v>3.54</v>
      </c>
      <c r="H14" s="52">
        <v>0.84840000000000004</v>
      </c>
      <c r="I14" s="52">
        <v>0.56710000000000005</v>
      </c>
      <c r="J14" s="52">
        <v>0.16619999999999999</v>
      </c>
      <c r="K14" s="34">
        <v>17.989999999999998</v>
      </c>
      <c r="L14" s="34">
        <v>138.4</v>
      </c>
      <c r="M14" s="34">
        <v>158.6</v>
      </c>
      <c r="N14" s="33">
        <v>217</v>
      </c>
      <c r="O14" s="36">
        <v>2.9420000000000002</v>
      </c>
      <c r="P14" s="36">
        <v>1.4119999999999999</v>
      </c>
      <c r="Q14" s="36">
        <v>4.3540000000000001</v>
      </c>
      <c r="R14" s="37">
        <v>8365</v>
      </c>
      <c r="S14"/>
      <c r="T14"/>
      <c r="U14"/>
      <c r="V14"/>
      <c r="W14"/>
      <c r="X14"/>
      <c r="Y14"/>
      <c r="Z14"/>
      <c r="AA14"/>
      <c r="AB14"/>
      <c r="AC14"/>
    </row>
    <row r="15" spans="1:29">
      <c r="A15" s="26" t="s">
        <v>169</v>
      </c>
      <c r="B15" s="29">
        <v>26000994</v>
      </c>
      <c r="C15" s="30">
        <v>87.63</v>
      </c>
      <c r="D15" s="30">
        <v>15.64</v>
      </c>
      <c r="E15" s="31">
        <v>3.4289999999999998</v>
      </c>
      <c r="F15" s="30">
        <v>11.76</v>
      </c>
      <c r="G15" s="36">
        <v>2.7349999999999999</v>
      </c>
      <c r="H15" s="52">
        <v>3.4249999999999998</v>
      </c>
      <c r="I15" s="52">
        <v>0.53080000000000005</v>
      </c>
      <c r="J15" s="52">
        <v>0.155</v>
      </c>
      <c r="K15" s="34">
        <v>11.54</v>
      </c>
      <c r="L15" s="34">
        <v>84.99</v>
      </c>
      <c r="M15" s="34">
        <v>75.06</v>
      </c>
      <c r="N15" s="33">
        <v>185.1</v>
      </c>
      <c r="O15" s="36">
        <v>2.714</v>
      </c>
      <c r="P15" s="36"/>
      <c r="Q15" s="36"/>
      <c r="R15" s="37">
        <v>10940</v>
      </c>
      <c r="S15"/>
      <c r="T15"/>
      <c r="U15"/>
      <c r="V15"/>
      <c r="W15"/>
      <c r="X15"/>
      <c r="Y15"/>
      <c r="Z15"/>
      <c r="AA15"/>
      <c r="AB15"/>
      <c r="AC15"/>
    </row>
    <row r="16" spans="1:29">
      <c r="A16" s="53" t="s">
        <v>0</v>
      </c>
      <c r="B16" s="54"/>
      <c r="C16" s="46">
        <f t="shared" ref="C16:O16" si="3">MIN(C14:C15)</f>
        <v>87.04</v>
      </c>
      <c r="D16" s="46">
        <f t="shared" si="3"/>
        <v>15.64</v>
      </c>
      <c r="E16" s="165">
        <f t="shared" si="3"/>
        <v>3.4289999999999998</v>
      </c>
      <c r="F16" s="146">
        <f t="shared" si="3"/>
        <v>4.8</v>
      </c>
      <c r="G16" s="165">
        <f t="shared" si="3"/>
        <v>2.7349999999999999</v>
      </c>
      <c r="H16" s="167">
        <f t="shared" si="3"/>
        <v>0.84840000000000004</v>
      </c>
      <c r="I16" s="153">
        <f t="shared" si="3"/>
        <v>0.53080000000000005</v>
      </c>
      <c r="J16" s="153">
        <f t="shared" si="3"/>
        <v>0.155</v>
      </c>
      <c r="K16" s="46">
        <f t="shared" si="3"/>
        <v>11.54</v>
      </c>
      <c r="L16" s="146">
        <f t="shared" si="3"/>
        <v>84.99</v>
      </c>
      <c r="M16" s="146">
        <f t="shared" si="3"/>
        <v>75.06</v>
      </c>
      <c r="N16" s="169">
        <f t="shared" si="3"/>
        <v>185.1</v>
      </c>
      <c r="O16" s="139">
        <f t="shared" si="3"/>
        <v>2.714</v>
      </c>
      <c r="P16" s="139"/>
      <c r="Q16" s="139"/>
      <c r="R16" s="171">
        <f>MIN(R14:R15)</f>
        <v>8365</v>
      </c>
      <c r="S16"/>
      <c r="T16"/>
      <c r="U16"/>
      <c r="V16"/>
      <c r="W16"/>
      <c r="X16"/>
      <c r="Y16"/>
      <c r="Z16"/>
      <c r="AA16"/>
      <c r="AB16"/>
      <c r="AC16"/>
    </row>
    <row r="17" spans="1:29">
      <c r="A17" s="55" t="s">
        <v>1</v>
      </c>
      <c r="B17" s="56"/>
      <c r="C17" s="47">
        <f t="shared" ref="C17:O17" si="4">MAX(C14:C15)</f>
        <v>87.63</v>
      </c>
      <c r="D17" s="47">
        <f t="shared" si="4"/>
        <v>16.46</v>
      </c>
      <c r="E17" s="184">
        <f t="shared" si="4"/>
        <v>4.7279999999999998</v>
      </c>
      <c r="F17" s="156">
        <f t="shared" si="4"/>
        <v>11.76</v>
      </c>
      <c r="G17" s="184">
        <f t="shared" si="4"/>
        <v>3.54</v>
      </c>
      <c r="H17" s="183">
        <f t="shared" si="4"/>
        <v>3.4249999999999998</v>
      </c>
      <c r="I17" s="154">
        <f t="shared" si="4"/>
        <v>0.56710000000000005</v>
      </c>
      <c r="J17" s="154">
        <f t="shared" si="4"/>
        <v>0.16619999999999999</v>
      </c>
      <c r="K17" s="47">
        <f t="shared" si="4"/>
        <v>17.989999999999998</v>
      </c>
      <c r="L17" s="156">
        <f t="shared" si="4"/>
        <v>138.4</v>
      </c>
      <c r="M17" s="156">
        <f t="shared" si="4"/>
        <v>158.6</v>
      </c>
      <c r="N17" s="186">
        <f t="shared" si="4"/>
        <v>217</v>
      </c>
      <c r="O17" s="140">
        <f t="shared" si="4"/>
        <v>2.9420000000000002</v>
      </c>
      <c r="P17" s="140"/>
      <c r="Q17" s="140"/>
      <c r="R17" s="187">
        <f>MAX(R14:R15)</f>
        <v>10940</v>
      </c>
      <c r="S17"/>
      <c r="T17"/>
      <c r="U17"/>
      <c r="V17"/>
      <c r="W17"/>
      <c r="X17"/>
      <c r="Y17"/>
      <c r="Z17"/>
      <c r="AA17"/>
      <c r="AB17"/>
      <c r="AC17"/>
    </row>
    <row r="18" spans="1:29" ht="15.75" thickBot="1">
      <c r="A18" s="57" t="s">
        <v>2</v>
      </c>
      <c r="B18" s="58"/>
      <c r="C18" s="50">
        <f t="shared" ref="C18:O18" si="5">MEDIAN(C14:C15)</f>
        <v>87.335000000000008</v>
      </c>
      <c r="D18" s="50">
        <f t="shared" si="5"/>
        <v>16.05</v>
      </c>
      <c r="E18" s="166">
        <f t="shared" si="5"/>
        <v>4.0785</v>
      </c>
      <c r="F18" s="147">
        <f t="shared" si="5"/>
        <v>8.2799999999999994</v>
      </c>
      <c r="G18" s="166">
        <f t="shared" si="5"/>
        <v>3.1375000000000002</v>
      </c>
      <c r="H18" s="168">
        <f t="shared" si="5"/>
        <v>2.1367000000000003</v>
      </c>
      <c r="I18" s="155">
        <f t="shared" si="5"/>
        <v>0.54895000000000005</v>
      </c>
      <c r="J18" s="155">
        <f t="shared" si="5"/>
        <v>0.16059999999999999</v>
      </c>
      <c r="K18" s="50">
        <f t="shared" si="5"/>
        <v>14.764999999999999</v>
      </c>
      <c r="L18" s="147">
        <f t="shared" si="5"/>
        <v>111.69499999999999</v>
      </c>
      <c r="M18" s="147">
        <f t="shared" si="5"/>
        <v>116.83</v>
      </c>
      <c r="N18" s="170">
        <f t="shared" si="5"/>
        <v>201.05</v>
      </c>
      <c r="O18" s="141">
        <f t="shared" si="5"/>
        <v>2.8280000000000003</v>
      </c>
      <c r="P18" s="141"/>
      <c r="Q18" s="141"/>
      <c r="R18" s="172">
        <f>MEDIAN(R14:R15)</f>
        <v>9652.5</v>
      </c>
      <c r="S18"/>
      <c r="T18"/>
      <c r="U18"/>
      <c r="V18"/>
      <c r="W18"/>
      <c r="X18"/>
      <c r="Y18"/>
      <c r="Z18"/>
      <c r="AA18"/>
      <c r="AB18"/>
      <c r="AC18"/>
    </row>
    <row r="19" spans="1:29">
      <c r="C19" s="12"/>
      <c r="D19" s="12"/>
      <c r="E19" s="12"/>
      <c r="F19" s="12"/>
      <c r="G19" s="12"/>
      <c r="H19" s="22"/>
      <c r="I19" s="22"/>
      <c r="J19" s="185"/>
      <c r="AC19"/>
    </row>
    <row r="20" spans="1:29" ht="15.75" thickBot="1">
      <c r="C20" s="12"/>
      <c r="D20" s="12"/>
      <c r="E20" s="12"/>
      <c r="F20" s="12"/>
      <c r="G20" s="12"/>
      <c r="H20" s="22"/>
      <c r="I20" s="22"/>
      <c r="J20" s="22"/>
      <c r="AC20"/>
    </row>
    <row r="21" spans="1:29" s="4" customFormat="1" ht="60" customHeight="1">
      <c r="A21" s="40" t="s">
        <v>4</v>
      </c>
      <c r="B21" s="41" t="s">
        <v>3</v>
      </c>
      <c r="C21" s="59" t="s">
        <v>54</v>
      </c>
      <c r="D21" s="60" t="s">
        <v>55</v>
      </c>
      <c r="E21" s="42" t="s">
        <v>79</v>
      </c>
      <c r="F21" s="42" t="s">
        <v>56</v>
      </c>
      <c r="G21" s="42" t="s">
        <v>57</v>
      </c>
      <c r="H21" s="61" t="s">
        <v>58</v>
      </c>
      <c r="I21" s="61" t="s">
        <v>59</v>
      </c>
      <c r="J21" s="61" t="s">
        <v>60</v>
      </c>
      <c r="K21" s="42" t="s">
        <v>61</v>
      </c>
      <c r="L21" s="42" t="s">
        <v>37</v>
      </c>
      <c r="M21" s="42" t="s">
        <v>38</v>
      </c>
      <c r="N21" s="42" t="s">
        <v>40</v>
      </c>
      <c r="O21" s="42" t="s">
        <v>49</v>
      </c>
    </row>
    <row r="22" spans="1:29">
      <c r="A22" s="26" t="s">
        <v>173</v>
      </c>
      <c r="B22" s="29">
        <v>26001225</v>
      </c>
      <c r="C22" s="30">
        <v>89.13</v>
      </c>
      <c r="D22" s="30">
        <v>16.95</v>
      </c>
      <c r="E22" s="31">
        <v>2.2679999999999998</v>
      </c>
      <c r="F22" s="34">
        <v>8.18</v>
      </c>
      <c r="G22" s="36">
        <v>4.6059999999999999</v>
      </c>
      <c r="H22" s="36">
        <v>1.3879999999999999</v>
      </c>
      <c r="I22" s="52">
        <v>0.50160000000000005</v>
      </c>
      <c r="J22" s="36">
        <v>0.67800000000000005</v>
      </c>
      <c r="K22" s="36">
        <v>0.46500000000000002</v>
      </c>
      <c r="L22" s="34">
        <v>30.79</v>
      </c>
      <c r="M22" s="33">
        <v>164.2</v>
      </c>
      <c r="N22" s="33">
        <v>124.8</v>
      </c>
      <c r="O22" s="37">
        <v>13800</v>
      </c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>
      <c r="Y23"/>
      <c r="Z23"/>
      <c r="AA23"/>
      <c r="AB23"/>
      <c r="AC23"/>
    </row>
    <row r="24" spans="1:29">
      <c r="C24" s="12"/>
      <c r="D24" s="12"/>
      <c r="E24" s="12"/>
      <c r="F24" s="12"/>
      <c r="G24" s="22"/>
      <c r="H24" s="22"/>
      <c r="I24" s="22"/>
      <c r="L24" s="12"/>
      <c r="M24" s="12"/>
      <c r="N24" s="12"/>
      <c r="Y24"/>
      <c r="Z24"/>
      <c r="AA24"/>
      <c r="AB24"/>
      <c r="AC24"/>
    </row>
    <row r="25" spans="1:29" ht="15.75" thickBot="1">
      <c r="C25" s="12"/>
      <c r="D25" s="12"/>
      <c r="E25" s="12"/>
      <c r="F25" s="12"/>
      <c r="G25" s="12"/>
      <c r="H25" s="22"/>
      <c r="I25" s="22"/>
      <c r="J25" s="22"/>
      <c r="M25" s="12"/>
      <c r="N25" s="12"/>
      <c r="O25" s="12"/>
      <c r="Y25"/>
      <c r="Z25"/>
      <c r="AA25"/>
      <c r="AB25"/>
      <c r="AC25"/>
    </row>
    <row r="26" spans="1:29" ht="60" customHeight="1">
      <c r="A26" s="62" t="s">
        <v>78</v>
      </c>
      <c r="B26" s="41" t="s">
        <v>3</v>
      </c>
      <c r="C26" s="42" t="s">
        <v>54</v>
      </c>
      <c r="D26" s="43" t="s">
        <v>55</v>
      </c>
      <c r="E26" s="42" t="s">
        <v>113</v>
      </c>
      <c r="F26" s="42" t="s">
        <v>56</v>
      </c>
      <c r="G26" s="42" t="s">
        <v>57</v>
      </c>
      <c r="H26" s="42" t="s">
        <v>58</v>
      </c>
      <c r="I26" s="42" t="s">
        <v>59</v>
      </c>
      <c r="J26" s="42" t="s">
        <v>60</v>
      </c>
      <c r="K26" s="42" t="s">
        <v>37</v>
      </c>
      <c r="L26" s="42" t="s">
        <v>38</v>
      </c>
      <c r="M26" s="42" t="s">
        <v>40</v>
      </c>
      <c r="N26" s="42" t="s">
        <v>138</v>
      </c>
      <c r="O26" s="42" t="s">
        <v>49</v>
      </c>
      <c r="P26" s="42" t="s">
        <v>75</v>
      </c>
      <c r="Q26" s="42" t="s">
        <v>143</v>
      </c>
      <c r="R26" s="42" t="s">
        <v>116</v>
      </c>
      <c r="S26" s="42" t="s">
        <v>47</v>
      </c>
      <c r="T26" s="42" t="s">
        <v>50</v>
      </c>
      <c r="U26" s="42" t="s">
        <v>51</v>
      </c>
      <c r="V26" s="42" t="s">
        <v>52</v>
      </c>
      <c r="W26" s="42" t="s">
        <v>53</v>
      </c>
      <c r="X26" s="42" t="s">
        <v>142</v>
      </c>
      <c r="Y26"/>
      <c r="Z26"/>
      <c r="AA26"/>
      <c r="AB26"/>
      <c r="AC26"/>
    </row>
    <row r="27" spans="1:29">
      <c r="A27" s="181" t="s">
        <v>178</v>
      </c>
      <c r="B27" s="29">
        <v>26001051</v>
      </c>
      <c r="C27" s="30">
        <v>90.39</v>
      </c>
      <c r="D27" s="190">
        <v>13.44</v>
      </c>
      <c r="E27" s="36">
        <v>3.1720000000000002</v>
      </c>
      <c r="F27" s="36">
        <v>7.42</v>
      </c>
      <c r="G27" s="34">
        <v>13.1</v>
      </c>
      <c r="H27" s="36">
        <v>1.2749999999999999</v>
      </c>
      <c r="I27" s="36">
        <v>0.51219999999999999</v>
      </c>
      <c r="J27" s="36">
        <v>0.1217</v>
      </c>
      <c r="K27" s="34">
        <v>16.71</v>
      </c>
      <c r="L27" s="33">
        <v>159.4</v>
      </c>
      <c r="M27" s="33">
        <v>146</v>
      </c>
      <c r="N27" s="33"/>
      <c r="O27" s="191">
        <v>4742</v>
      </c>
      <c r="P27" s="34">
        <v>43.45</v>
      </c>
      <c r="Q27" s="33">
        <v>47.8</v>
      </c>
      <c r="R27" s="34"/>
      <c r="S27" s="34"/>
      <c r="T27" s="34"/>
      <c r="U27" s="34"/>
      <c r="V27" s="34"/>
      <c r="W27" s="34"/>
      <c r="X27" s="34"/>
      <c r="Y27"/>
      <c r="Z27"/>
      <c r="AA27"/>
      <c r="AB27"/>
      <c r="AC27"/>
    </row>
    <row r="28" spans="1:29">
      <c r="A28" s="26" t="s">
        <v>177</v>
      </c>
      <c r="B28" s="29">
        <v>26001243</v>
      </c>
      <c r="C28" s="30">
        <v>89.05</v>
      </c>
      <c r="D28" s="34">
        <v>15.94</v>
      </c>
      <c r="E28" s="36">
        <v>2.9489999999999998</v>
      </c>
      <c r="F28" s="36">
        <v>6.3079999999999998</v>
      </c>
      <c r="G28" s="34">
        <v>11.27</v>
      </c>
      <c r="H28" s="36">
        <v>1</v>
      </c>
      <c r="I28" s="36">
        <v>0.56299999999999994</v>
      </c>
      <c r="J28" s="36">
        <v>0.17100000000000001</v>
      </c>
      <c r="K28" s="34">
        <v>25.26</v>
      </c>
      <c r="L28" s="33">
        <v>109.1</v>
      </c>
      <c r="M28" s="33">
        <v>99.42</v>
      </c>
      <c r="N28" s="33">
        <v>220.8</v>
      </c>
      <c r="O28" s="37">
        <v>11240</v>
      </c>
      <c r="P28" s="35"/>
      <c r="Q28" s="35"/>
      <c r="R28" s="35">
        <v>0.93620000000000003</v>
      </c>
      <c r="S28" s="35"/>
      <c r="T28" s="35"/>
      <c r="U28" s="35"/>
      <c r="V28" s="35"/>
      <c r="W28" s="35"/>
      <c r="X28" s="35"/>
      <c r="Y28"/>
      <c r="Z28"/>
      <c r="AA28"/>
      <c r="AB28"/>
      <c r="AC28"/>
    </row>
    <row r="29" spans="1:29">
      <c r="A29" s="26" t="s">
        <v>176</v>
      </c>
      <c r="B29" s="29">
        <v>26001468</v>
      </c>
      <c r="C29" s="30">
        <v>89.74</v>
      </c>
      <c r="D29" s="36"/>
      <c r="E29" s="34"/>
      <c r="F29" s="34"/>
      <c r="G29" s="34"/>
      <c r="H29" s="34"/>
      <c r="I29" s="37"/>
      <c r="J29" s="34"/>
      <c r="K29" s="28"/>
      <c r="L29" s="35"/>
      <c r="M29" s="35"/>
      <c r="N29" s="35"/>
      <c r="O29" s="35"/>
      <c r="P29" s="35"/>
      <c r="Q29" s="35"/>
      <c r="R29" s="35"/>
      <c r="S29" s="35" t="s">
        <v>165</v>
      </c>
      <c r="T29" s="35"/>
      <c r="U29" s="35"/>
      <c r="V29" s="35"/>
      <c r="W29" s="35"/>
      <c r="X29" s="35"/>
      <c r="Y29"/>
      <c r="Z29"/>
      <c r="AA29"/>
      <c r="AB29"/>
      <c r="AC29"/>
    </row>
    <row r="30" spans="1:29">
      <c r="A30" s="26" t="s">
        <v>180</v>
      </c>
      <c r="B30" s="29">
        <v>26001069</v>
      </c>
      <c r="C30" s="30">
        <v>89.14</v>
      </c>
      <c r="D30" s="34">
        <v>14.69</v>
      </c>
      <c r="E30" s="36">
        <v>3.7610000000000001</v>
      </c>
      <c r="F30" s="36">
        <v>7.165</v>
      </c>
      <c r="G30" s="34">
        <v>12.17</v>
      </c>
      <c r="H30" s="36">
        <v>0.92069999999999996</v>
      </c>
      <c r="I30" s="36">
        <v>0.49199999999999999</v>
      </c>
      <c r="J30" s="36">
        <v>0.26960000000000001</v>
      </c>
      <c r="K30" s="34"/>
      <c r="L30" s="188"/>
      <c r="M30" s="33"/>
      <c r="N30" s="33"/>
      <c r="O30" s="35"/>
      <c r="P30" s="34">
        <v>58.69</v>
      </c>
      <c r="Q30" s="33">
        <v>64.56</v>
      </c>
      <c r="R30" s="34"/>
      <c r="S30" s="34"/>
      <c r="T30" s="34"/>
      <c r="U30" s="34"/>
      <c r="V30" s="34"/>
      <c r="W30" s="34"/>
      <c r="X30" s="34"/>
      <c r="Y30"/>
      <c r="Z30"/>
      <c r="AA30"/>
      <c r="AB30"/>
      <c r="AC30"/>
    </row>
    <row r="31" spans="1:29">
      <c r="A31" s="181" t="s">
        <v>179</v>
      </c>
      <c r="B31" s="29">
        <v>26001069</v>
      </c>
      <c r="C31" s="30">
        <v>97.87</v>
      </c>
      <c r="D31" s="36"/>
      <c r="E31" s="34"/>
      <c r="F31" s="34"/>
      <c r="G31" s="34"/>
      <c r="H31" s="36">
        <v>4.9039999999999999</v>
      </c>
      <c r="I31" s="36"/>
      <c r="J31" s="36">
        <v>20.84</v>
      </c>
      <c r="K31" s="34">
        <v>1421</v>
      </c>
      <c r="L31" s="192">
        <v>3755</v>
      </c>
      <c r="M31" s="33">
        <v>3773</v>
      </c>
      <c r="N31" s="33">
        <v>5184</v>
      </c>
      <c r="O31" s="37">
        <v>1203000</v>
      </c>
      <c r="P31" s="34">
        <v>5666</v>
      </c>
      <c r="Q31" s="33">
        <v>6233</v>
      </c>
      <c r="R31" s="37"/>
      <c r="S31" s="37"/>
      <c r="T31" s="128">
        <v>0.9677</v>
      </c>
      <c r="U31" s="189">
        <v>2.8230000000000002E-2</v>
      </c>
      <c r="V31" s="189">
        <v>1.97E-3</v>
      </c>
      <c r="W31" s="151">
        <v>1.163</v>
      </c>
      <c r="X31" s="151">
        <v>9.5609999999999999</v>
      </c>
      <c r="Y31"/>
      <c r="Z31"/>
      <c r="AA31"/>
      <c r="AB31"/>
      <c r="AC31"/>
    </row>
    <row r="32" spans="1:29">
      <c r="A32" s="53" t="s">
        <v>0</v>
      </c>
      <c r="B32" s="63"/>
      <c r="C32" s="46">
        <f t="shared" ref="C32:Q32" si="6">MIN(C27:C31)</f>
        <v>89.05</v>
      </c>
      <c r="D32" s="46">
        <f t="shared" si="6"/>
        <v>13.44</v>
      </c>
      <c r="E32" s="139">
        <f t="shared" si="6"/>
        <v>2.9489999999999998</v>
      </c>
      <c r="F32" s="139">
        <f t="shared" si="6"/>
        <v>6.3079999999999998</v>
      </c>
      <c r="G32" s="46">
        <f t="shared" si="6"/>
        <v>11.27</v>
      </c>
      <c r="H32" s="165">
        <f t="shared" si="6"/>
        <v>0.92069999999999996</v>
      </c>
      <c r="I32" s="165">
        <f t="shared" si="6"/>
        <v>0.49199999999999999</v>
      </c>
      <c r="J32" s="165">
        <f t="shared" si="6"/>
        <v>0.1217</v>
      </c>
      <c r="K32" s="146">
        <f t="shared" si="6"/>
        <v>16.71</v>
      </c>
      <c r="L32" s="169">
        <f t="shared" si="6"/>
        <v>109.1</v>
      </c>
      <c r="M32" s="169">
        <f t="shared" si="6"/>
        <v>99.42</v>
      </c>
      <c r="N32" s="169">
        <f t="shared" si="6"/>
        <v>220.8</v>
      </c>
      <c r="O32" s="143">
        <f t="shared" si="6"/>
        <v>4742</v>
      </c>
      <c r="P32" s="146">
        <f t="shared" si="6"/>
        <v>43.45</v>
      </c>
      <c r="Q32" s="169">
        <f t="shared" si="6"/>
        <v>47.8</v>
      </c>
      <c r="R32" s="139"/>
      <c r="S32" s="139"/>
      <c r="T32" s="139"/>
      <c r="U32" s="139"/>
      <c r="V32" s="139"/>
      <c r="W32" s="139"/>
      <c r="X32" s="139"/>
      <c r="Y32"/>
      <c r="Z32"/>
      <c r="AA32"/>
      <c r="AB32"/>
      <c r="AC32"/>
    </row>
    <row r="33" spans="1:29">
      <c r="A33" s="55" t="s">
        <v>1</v>
      </c>
      <c r="B33" s="64"/>
      <c r="C33" s="47">
        <f t="shared" ref="C33:Q33" si="7">MAX(C27:C31)</f>
        <v>97.87</v>
      </c>
      <c r="D33" s="47">
        <f t="shared" si="7"/>
        <v>15.94</v>
      </c>
      <c r="E33" s="140">
        <f t="shared" si="7"/>
        <v>3.7610000000000001</v>
      </c>
      <c r="F33" s="140">
        <f t="shared" si="7"/>
        <v>7.42</v>
      </c>
      <c r="G33" s="47">
        <f t="shared" si="7"/>
        <v>13.1</v>
      </c>
      <c r="H33" s="184">
        <f t="shared" si="7"/>
        <v>4.9039999999999999</v>
      </c>
      <c r="I33" s="184">
        <f t="shared" si="7"/>
        <v>0.56299999999999994</v>
      </c>
      <c r="J33" s="184">
        <f t="shared" si="7"/>
        <v>20.84</v>
      </c>
      <c r="K33" s="156">
        <f t="shared" si="7"/>
        <v>1421</v>
      </c>
      <c r="L33" s="186">
        <f t="shared" si="7"/>
        <v>3755</v>
      </c>
      <c r="M33" s="186">
        <f t="shared" si="7"/>
        <v>3773</v>
      </c>
      <c r="N33" s="186">
        <f t="shared" si="7"/>
        <v>5184</v>
      </c>
      <c r="O33" s="137">
        <f t="shared" si="7"/>
        <v>1203000</v>
      </c>
      <c r="P33" s="156">
        <f t="shared" si="7"/>
        <v>5666</v>
      </c>
      <c r="Q33" s="186">
        <f t="shared" si="7"/>
        <v>6233</v>
      </c>
      <c r="R33" s="140"/>
      <c r="S33" s="140"/>
      <c r="T33" s="140"/>
      <c r="U33" s="140"/>
      <c r="V33" s="140"/>
      <c r="W33" s="140"/>
      <c r="X33" s="140"/>
      <c r="Y33"/>
      <c r="Z33"/>
      <c r="AA33"/>
      <c r="AB33"/>
      <c r="AC33"/>
    </row>
    <row r="34" spans="1:29" ht="15.75" thickBot="1">
      <c r="A34" s="57" t="s">
        <v>2</v>
      </c>
      <c r="B34" s="65"/>
      <c r="C34" s="50">
        <f t="shared" ref="C34:Q34" si="8">MEDIAN(C27:C31)</f>
        <v>89.74</v>
      </c>
      <c r="D34" s="50">
        <f t="shared" si="8"/>
        <v>14.69</v>
      </c>
      <c r="E34" s="141">
        <f t="shared" si="8"/>
        <v>3.1720000000000002</v>
      </c>
      <c r="F34" s="141">
        <f t="shared" si="8"/>
        <v>7.165</v>
      </c>
      <c r="G34" s="50">
        <f t="shared" si="8"/>
        <v>12.17</v>
      </c>
      <c r="H34" s="166">
        <f t="shared" si="8"/>
        <v>1.1375</v>
      </c>
      <c r="I34" s="166">
        <f t="shared" si="8"/>
        <v>0.51219999999999999</v>
      </c>
      <c r="J34" s="166">
        <f t="shared" si="8"/>
        <v>0.2203</v>
      </c>
      <c r="K34" s="147">
        <f t="shared" si="8"/>
        <v>25.26</v>
      </c>
      <c r="L34" s="170">
        <f t="shared" si="8"/>
        <v>159.4</v>
      </c>
      <c r="M34" s="170">
        <f t="shared" si="8"/>
        <v>146</v>
      </c>
      <c r="N34" s="170">
        <f t="shared" si="8"/>
        <v>2702.4</v>
      </c>
      <c r="O34" s="144">
        <f t="shared" si="8"/>
        <v>11240</v>
      </c>
      <c r="P34" s="147">
        <f t="shared" si="8"/>
        <v>58.69</v>
      </c>
      <c r="Q34" s="170">
        <f t="shared" si="8"/>
        <v>64.56</v>
      </c>
      <c r="R34" s="141"/>
      <c r="S34" s="141"/>
      <c r="T34" s="141"/>
      <c r="U34" s="141"/>
      <c r="V34" s="141"/>
      <c r="W34" s="141"/>
      <c r="X34" s="141"/>
      <c r="Y34"/>
      <c r="Z34"/>
      <c r="AA34"/>
      <c r="AB34"/>
      <c r="AC34"/>
    </row>
    <row r="35" spans="1:29">
      <c r="C35" s="12"/>
      <c r="D35" s="12"/>
      <c r="E35" s="12"/>
      <c r="F35" s="12"/>
      <c r="G35" s="12"/>
      <c r="H35" s="22"/>
      <c r="I35" s="22"/>
      <c r="J35" s="22"/>
      <c r="K35" s="180"/>
      <c r="M35" s="12"/>
      <c r="N35" s="12"/>
      <c r="O35" s="12"/>
    </row>
    <row r="36" spans="1:29" ht="15.75" thickBot="1">
      <c r="C36" s="12"/>
      <c r="D36" s="12"/>
      <c r="E36" s="12"/>
      <c r="F36" s="12"/>
      <c r="G36" s="12"/>
      <c r="H36" s="22"/>
      <c r="I36" s="22"/>
      <c r="J36" s="22"/>
      <c r="M36" s="12"/>
      <c r="N36" s="12"/>
      <c r="O36" s="12"/>
    </row>
    <row r="37" spans="1:29" ht="60" customHeight="1">
      <c r="A37" s="62" t="s">
        <v>140</v>
      </c>
      <c r="B37" s="41" t="s">
        <v>3</v>
      </c>
      <c r="C37" s="42" t="s">
        <v>54</v>
      </c>
      <c r="D37" s="43" t="s">
        <v>55</v>
      </c>
      <c r="E37" s="42" t="s">
        <v>113</v>
      </c>
      <c r="F37" s="42" t="s">
        <v>56</v>
      </c>
      <c r="G37" s="42" t="s">
        <v>57</v>
      </c>
      <c r="H37" s="42" t="s">
        <v>58</v>
      </c>
      <c r="I37" s="42" t="s">
        <v>59</v>
      </c>
      <c r="J37" s="42" t="s">
        <v>37</v>
      </c>
      <c r="K37" s="42" t="s">
        <v>38</v>
      </c>
      <c r="L37" s="42" t="s">
        <v>40</v>
      </c>
      <c r="M37" s="42" t="s">
        <v>138</v>
      </c>
      <c r="N37" s="42" t="s">
        <v>49</v>
      </c>
      <c r="O37" s="42" t="s">
        <v>139</v>
      </c>
      <c r="P37" s="42" t="s">
        <v>143</v>
      </c>
      <c r="U37"/>
      <c r="V37"/>
      <c r="W37"/>
      <c r="X37"/>
      <c r="Y37"/>
      <c r="Z37"/>
      <c r="AA37"/>
      <c r="AB37"/>
      <c r="AC37"/>
    </row>
    <row r="38" spans="1:29">
      <c r="A38" s="26" t="s">
        <v>181</v>
      </c>
      <c r="B38" s="29">
        <v>26001426</v>
      </c>
      <c r="C38" s="34">
        <v>94.74</v>
      </c>
      <c r="D38" s="34">
        <v>32.659999999999997</v>
      </c>
      <c r="E38" s="34">
        <v>24.81</v>
      </c>
      <c r="F38" s="36">
        <v>7.1609999999999996</v>
      </c>
      <c r="G38" s="36">
        <v>2.145</v>
      </c>
      <c r="H38" s="28"/>
      <c r="I38" s="28"/>
      <c r="J38" s="34">
        <v>14.47</v>
      </c>
      <c r="K38" s="33">
        <v>168.7</v>
      </c>
      <c r="L38" s="34">
        <v>57.87</v>
      </c>
      <c r="M38" s="33">
        <v>169.8</v>
      </c>
      <c r="N38" s="37">
        <v>45360</v>
      </c>
      <c r="O38" s="33">
        <v>731.5</v>
      </c>
      <c r="P38" s="33">
        <v>804.7</v>
      </c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>
      <c r="A39" s="26" t="s">
        <v>182</v>
      </c>
      <c r="B39" s="29">
        <v>26000967</v>
      </c>
      <c r="C39" s="34">
        <v>91.31</v>
      </c>
      <c r="D39" s="34">
        <v>25.67</v>
      </c>
      <c r="E39" s="34">
        <v>14.56</v>
      </c>
      <c r="F39" s="36">
        <v>7.01</v>
      </c>
      <c r="G39" s="36">
        <v>1.5149999999999999</v>
      </c>
      <c r="H39" s="36">
        <v>1.8280000000000001</v>
      </c>
      <c r="I39" s="52">
        <v>0.92459999999999998</v>
      </c>
      <c r="J39" s="34">
        <v>18.13</v>
      </c>
      <c r="K39" s="33">
        <v>186.6</v>
      </c>
      <c r="L39" s="34">
        <v>76.349999999999994</v>
      </c>
      <c r="M39" s="33">
        <v>339.4</v>
      </c>
      <c r="N39" s="37">
        <v>17300</v>
      </c>
      <c r="O39" s="33">
        <v>125.3</v>
      </c>
      <c r="P39" s="33">
        <v>137.80000000000001</v>
      </c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>
      <c r="A40" s="53" t="s">
        <v>0</v>
      </c>
      <c r="B40" s="63"/>
      <c r="C40" s="46">
        <f>MIN(C38:C39)</f>
        <v>91.31</v>
      </c>
      <c r="D40" s="46">
        <f>MIN(D38:D39)</f>
        <v>25.67</v>
      </c>
      <c r="E40" s="46">
        <f>MIN(E38:E39)</f>
        <v>14.56</v>
      </c>
      <c r="F40" s="139">
        <f>MIN(F38:F39)</f>
        <v>7.01</v>
      </c>
      <c r="G40" s="139">
        <f>MIN(G38:G39)</f>
        <v>1.5149999999999999</v>
      </c>
      <c r="H40" s="46"/>
      <c r="I40" s="46"/>
      <c r="J40" s="46">
        <f t="shared" ref="J40:P40" si="9">MIN(J38:J39)</f>
        <v>14.47</v>
      </c>
      <c r="K40" s="142">
        <f t="shared" si="9"/>
        <v>168.7</v>
      </c>
      <c r="L40" s="46">
        <f t="shared" si="9"/>
        <v>57.87</v>
      </c>
      <c r="M40" s="142">
        <f t="shared" si="9"/>
        <v>169.8</v>
      </c>
      <c r="N40" s="143">
        <f t="shared" si="9"/>
        <v>17300</v>
      </c>
      <c r="O40" s="142">
        <f t="shared" si="9"/>
        <v>125.3</v>
      </c>
      <c r="P40" s="142">
        <f t="shared" si="9"/>
        <v>137.80000000000001</v>
      </c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29">
      <c r="A41" s="55" t="s">
        <v>1</v>
      </c>
      <c r="B41" s="64"/>
      <c r="C41" s="47">
        <f>MAX(C38:C39)</f>
        <v>94.74</v>
      </c>
      <c r="D41" s="47">
        <f>MAX(D38:D39)</f>
        <v>32.659999999999997</v>
      </c>
      <c r="E41" s="47">
        <f>MAX(E38:E39)</f>
        <v>24.81</v>
      </c>
      <c r="F41" s="140">
        <f>MAX(F38:F39)</f>
        <v>7.1609999999999996</v>
      </c>
      <c r="G41" s="140">
        <f>MAX(G38:G39)</f>
        <v>2.145</v>
      </c>
      <c r="H41" s="47"/>
      <c r="I41" s="47"/>
      <c r="J41" s="47">
        <f t="shared" ref="J41:P41" si="10">MAX(J38:J39)</f>
        <v>18.13</v>
      </c>
      <c r="K41" s="136">
        <f t="shared" si="10"/>
        <v>186.6</v>
      </c>
      <c r="L41" s="47">
        <f t="shared" si="10"/>
        <v>76.349999999999994</v>
      </c>
      <c r="M41" s="136">
        <f t="shared" si="10"/>
        <v>339.4</v>
      </c>
      <c r="N41" s="137">
        <f t="shared" si="10"/>
        <v>45360</v>
      </c>
      <c r="O41" s="136">
        <f t="shared" si="10"/>
        <v>731.5</v>
      </c>
      <c r="P41" s="136">
        <f t="shared" si="10"/>
        <v>804.7</v>
      </c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:29" ht="15.75" thickBot="1">
      <c r="A42" s="57" t="s">
        <v>2</v>
      </c>
      <c r="B42" s="65"/>
      <c r="C42" s="50">
        <f>MEDIAN(C38:C39)</f>
        <v>93.025000000000006</v>
      </c>
      <c r="D42" s="50">
        <f>MEDIAN(D38:D39)</f>
        <v>29.164999999999999</v>
      </c>
      <c r="E42" s="50">
        <f>MEDIAN(E38:E39)</f>
        <v>19.684999999999999</v>
      </c>
      <c r="F42" s="141">
        <f>MEDIAN(F38:F39)</f>
        <v>7.0854999999999997</v>
      </c>
      <c r="G42" s="141">
        <f>MEDIAN(G38:G39)</f>
        <v>1.83</v>
      </c>
      <c r="H42" s="50"/>
      <c r="I42" s="50"/>
      <c r="J42" s="50">
        <f t="shared" ref="J42:P42" si="11">MEDIAN(J38:J39)</f>
        <v>16.3</v>
      </c>
      <c r="K42" s="138">
        <f t="shared" si="11"/>
        <v>177.64999999999998</v>
      </c>
      <c r="L42" s="50">
        <f t="shared" si="11"/>
        <v>67.11</v>
      </c>
      <c r="M42" s="138">
        <f t="shared" si="11"/>
        <v>254.6</v>
      </c>
      <c r="N42" s="144">
        <f t="shared" si="11"/>
        <v>31330</v>
      </c>
      <c r="O42" s="138">
        <f t="shared" si="11"/>
        <v>428.40000000000003</v>
      </c>
      <c r="P42" s="138">
        <f t="shared" si="11"/>
        <v>471.25000000000006</v>
      </c>
      <c r="Q42"/>
      <c r="R42"/>
      <c r="S42"/>
      <c r="T42"/>
      <c r="U42"/>
      <c r="V42"/>
      <c r="W42"/>
      <c r="X42"/>
      <c r="Y42"/>
      <c r="Z42"/>
      <c r="AA42"/>
      <c r="AB42"/>
      <c r="AC42"/>
    </row>
    <row r="43" spans="1:29">
      <c r="C43" s="12"/>
      <c r="D43" s="12"/>
      <c r="E43" s="12"/>
      <c r="F43" s="12"/>
      <c r="G43" s="12"/>
      <c r="H43" s="22"/>
      <c r="I43" s="22"/>
      <c r="J43" s="22"/>
      <c r="M43" s="12"/>
      <c r="N43" s="12"/>
      <c r="O43" s="12"/>
    </row>
    <row r="44" spans="1:29" ht="15.75" thickBot="1">
      <c r="C44" s="12"/>
      <c r="D44" s="12"/>
      <c r="E44" s="12"/>
      <c r="F44" s="12"/>
      <c r="G44" s="12"/>
      <c r="H44" s="22"/>
      <c r="I44" s="22"/>
      <c r="J44" s="22"/>
      <c r="M44" s="12"/>
      <c r="N44" s="12"/>
      <c r="O44" s="12"/>
    </row>
    <row r="45" spans="1:29" ht="60" customHeight="1">
      <c r="A45" s="62" t="s">
        <v>7</v>
      </c>
      <c r="B45" s="41" t="s">
        <v>3</v>
      </c>
      <c r="C45" s="42" t="s">
        <v>39</v>
      </c>
      <c r="D45" s="42" t="s">
        <v>37</v>
      </c>
      <c r="E45" s="42" t="s">
        <v>38</v>
      </c>
      <c r="F45" s="42" t="s">
        <v>40</v>
      </c>
      <c r="G45" s="42" t="s">
        <v>114</v>
      </c>
      <c r="H45" s="42" t="s">
        <v>41</v>
      </c>
      <c r="I45" s="42" t="s">
        <v>141</v>
      </c>
      <c r="J45" s="42" t="s">
        <v>49</v>
      </c>
      <c r="K45" s="42" t="s">
        <v>75</v>
      </c>
      <c r="L45" s="42" t="s">
        <v>143</v>
      </c>
      <c r="M45" s="42" t="s">
        <v>115</v>
      </c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>
      <c r="A46" s="26" t="s">
        <v>195</v>
      </c>
      <c r="B46" s="29">
        <v>26000980</v>
      </c>
      <c r="C46" s="30">
        <v>94.93</v>
      </c>
      <c r="D46" s="29">
        <v>2096</v>
      </c>
      <c r="E46" s="29"/>
      <c r="F46" s="51"/>
      <c r="G46" s="37">
        <v>10640</v>
      </c>
      <c r="H46" s="35"/>
      <c r="I46" s="35"/>
      <c r="J46" s="37">
        <v>3464000</v>
      </c>
      <c r="K46" s="37">
        <v>88000</v>
      </c>
      <c r="L46" s="37">
        <v>96800</v>
      </c>
      <c r="M46" s="37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>
      <c r="A47" s="181" t="s">
        <v>194</v>
      </c>
      <c r="B47" s="29">
        <v>26001051</v>
      </c>
      <c r="C47" s="30">
        <v>97.19</v>
      </c>
      <c r="D47" s="29">
        <v>3754</v>
      </c>
      <c r="E47" s="29">
        <v>5632</v>
      </c>
      <c r="F47" s="29">
        <v>9170</v>
      </c>
      <c r="G47" s="37"/>
      <c r="H47" s="34">
        <v>19.850000000000001</v>
      </c>
      <c r="I47" s="33">
        <v>262.8</v>
      </c>
      <c r="J47" s="191">
        <v>1497000</v>
      </c>
      <c r="K47" s="37">
        <v>7614</v>
      </c>
      <c r="L47" s="37">
        <v>8375</v>
      </c>
      <c r="M47" s="37">
        <v>180300</v>
      </c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29">
      <c r="A48" s="26" t="s">
        <v>193</v>
      </c>
      <c r="B48" s="29">
        <v>26001202</v>
      </c>
      <c r="C48" s="30">
        <v>99.93</v>
      </c>
      <c r="D48" s="29"/>
      <c r="E48" s="29">
        <v>751000</v>
      </c>
      <c r="F48" s="51"/>
      <c r="G48" s="37"/>
      <c r="H48" s="35"/>
      <c r="I48" s="35"/>
      <c r="J48" s="37"/>
      <c r="K48" s="37"/>
      <c r="L48" s="37"/>
      <c r="M48" s="37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1:29">
      <c r="A49" s="53" t="s">
        <v>0</v>
      </c>
      <c r="B49" s="63"/>
      <c r="C49" s="46">
        <f>MIN(C46:C48)</f>
        <v>94.93</v>
      </c>
      <c r="D49" s="143">
        <f>MIN(D46:D48)</f>
        <v>2096</v>
      </c>
      <c r="E49" s="143">
        <f>MIN(E46:E48)</f>
        <v>5632</v>
      </c>
      <c r="F49" s="46"/>
      <c r="G49" s="46"/>
      <c r="H49" s="46"/>
      <c r="I49" s="46"/>
      <c r="J49" s="143">
        <f>MIN(J46:J48)</f>
        <v>1497000</v>
      </c>
      <c r="K49" s="143">
        <f>MIN(K46:K48)</f>
        <v>7614</v>
      </c>
      <c r="L49" s="143">
        <f>MIN(L46:L48)</f>
        <v>8375</v>
      </c>
      <c r="M49" s="143">
        <f>MIN(M46:M48)</f>
        <v>180300</v>
      </c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1:29">
      <c r="A50" s="55" t="s">
        <v>1</v>
      </c>
      <c r="B50" s="64"/>
      <c r="C50" s="47">
        <f>MAX(C46:C48)</f>
        <v>99.93</v>
      </c>
      <c r="D50" s="137">
        <f>MAX(D46:D48)</f>
        <v>3754</v>
      </c>
      <c r="E50" s="137">
        <f>MAX(E46:E48)</f>
        <v>751000</v>
      </c>
      <c r="F50" s="47"/>
      <c r="G50" s="47"/>
      <c r="H50" s="47"/>
      <c r="I50" s="47"/>
      <c r="J50" s="137">
        <f>MAX(J46:J48)</f>
        <v>3464000</v>
      </c>
      <c r="K50" s="137">
        <f>MAX(K46:K48)</f>
        <v>88000</v>
      </c>
      <c r="L50" s="137">
        <f>MAX(L46:L48)</f>
        <v>96800</v>
      </c>
      <c r="M50" s="137">
        <f>MAX(M46:M48)</f>
        <v>180300</v>
      </c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1:29" ht="15.75" thickBot="1">
      <c r="A51" s="57" t="s">
        <v>2</v>
      </c>
      <c r="B51" s="65"/>
      <c r="C51" s="50">
        <f>MEDIAN(C46:C48)</f>
        <v>97.19</v>
      </c>
      <c r="D51" s="144">
        <f>MEDIAN(D46:D48)</f>
        <v>2925</v>
      </c>
      <c r="E51" s="144">
        <f>MEDIAN(E46:E48)</f>
        <v>378316</v>
      </c>
      <c r="F51" s="50"/>
      <c r="G51" s="50"/>
      <c r="H51" s="50"/>
      <c r="I51" s="50"/>
      <c r="J51" s="144">
        <f>MEDIAN(J46:J48)</f>
        <v>2480500</v>
      </c>
      <c r="K51" s="144">
        <f>MEDIAN(K46:K48)</f>
        <v>47807</v>
      </c>
      <c r="L51" s="144">
        <f>MEDIAN(L46:L48)</f>
        <v>52587.5</v>
      </c>
      <c r="M51" s="144">
        <f>MEDIAN(M46:M48)</f>
        <v>180300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</row>
    <row r="52" spans="1:29">
      <c r="C52" s="12"/>
      <c r="D52" s="12"/>
      <c r="E52" s="12"/>
      <c r="F52" s="12"/>
      <c r="G52" s="22"/>
      <c r="H52" s="22"/>
      <c r="I52" s="22"/>
      <c r="L52" s="12"/>
      <c r="M52" s="12"/>
      <c r="U52"/>
      <c r="V52"/>
      <c r="W52"/>
      <c r="X52"/>
      <c r="Y52"/>
      <c r="Z52"/>
      <c r="AA52"/>
      <c r="AB52"/>
      <c r="AC52"/>
    </row>
    <row r="53" spans="1:29" ht="15.75" thickBot="1">
      <c r="C53" s="12"/>
      <c r="D53" s="12"/>
      <c r="E53" s="12"/>
      <c r="F53" s="12"/>
      <c r="G53" s="22"/>
      <c r="H53" s="22"/>
      <c r="K53" s="12"/>
      <c r="L53" s="12"/>
      <c r="AA53"/>
      <c r="AB53"/>
      <c r="AC53"/>
    </row>
    <row r="54" spans="1:29" ht="60" customHeight="1">
      <c r="A54" s="62" t="s">
        <v>74</v>
      </c>
      <c r="B54" s="41" t="s">
        <v>3</v>
      </c>
      <c r="C54" s="42" t="s">
        <v>54</v>
      </c>
      <c r="D54" s="43" t="s">
        <v>55</v>
      </c>
      <c r="E54" s="42" t="s">
        <v>57</v>
      </c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</row>
    <row r="55" spans="1:29">
      <c r="A55" s="181" t="s">
        <v>199</v>
      </c>
      <c r="B55" s="29">
        <v>26001360</v>
      </c>
      <c r="C55" s="30">
        <v>92.15</v>
      </c>
      <c r="D55" s="30">
        <v>31.65</v>
      </c>
      <c r="E55" s="208">
        <v>25.63</v>
      </c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</row>
    <row r="56" spans="1:29">
      <c r="A56" s="26" t="s">
        <v>200</v>
      </c>
      <c r="B56" s="29">
        <v>26001242</v>
      </c>
      <c r="C56" s="30">
        <v>88.31</v>
      </c>
      <c r="D56" s="30">
        <v>43.35</v>
      </c>
      <c r="E56" s="31">
        <v>5.1180000000000003</v>
      </c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</row>
    <row r="57" spans="1:29">
      <c r="A57" s="53" t="s">
        <v>0</v>
      </c>
      <c r="B57" s="63"/>
      <c r="C57" s="46">
        <f>MIN(C55:C56)</f>
        <v>88.31</v>
      </c>
      <c r="D57" s="46">
        <f>MIN(D55:D56)</f>
        <v>31.65</v>
      </c>
      <c r="E57" s="46">
        <f>MIN(E55:E56)</f>
        <v>5.1180000000000003</v>
      </c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</row>
    <row r="58" spans="1:29">
      <c r="A58" s="55" t="s">
        <v>1</v>
      </c>
      <c r="B58" s="64"/>
      <c r="C58" s="47">
        <f>MAX(C55:C56)</f>
        <v>92.15</v>
      </c>
      <c r="D58" s="47">
        <f>MAX(D55:D56)</f>
        <v>43.35</v>
      </c>
      <c r="E58" s="47">
        <f>MAX(E55:E56)</f>
        <v>25.63</v>
      </c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</row>
    <row r="59" spans="1:29" ht="15.75" thickBot="1">
      <c r="A59" s="57" t="s">
        <v>2</v>
      </c>
      <c r="B59" s="65"/>
      <c r="C59" s="50">
        <f>MEDIAN(C55:C56)</f>
        <v>90.23</v>
      </c>
      <c r="D59" s="50">
        <f>MEDIAN(D55:D56)</f>
        <v>37.5</v>
      </c>
      <c r="E59" s="50">
        <f>MEDIAN(E55:E56)</f>
        <v>15.374000000000001</v>
      </c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</row>
    <row r="61" spans="1:29">
      <c r="A61" s="13" t="s">
        <v>33</v>
      </c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</row>
    <row r="62" spans="1:29">
      <c r="A62" t="s">
        <v>34</v>
      </c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</row>
  </sheetData>
  <sheetProtection algorithmName="SHA-512" hashValue="oPT3VkFoL0WVL1csOvfnOySoGifFQKbfBQRfMI8HfiQZD3NloMrkat6jnzDRW/ogUjMZl8oCz+Xnd9rOEkIGTA==" saltValue="kqW3WrJ1Tuw8ggaJW89azg==" spinCount="100000" sheet="1" objects="1" scenarios="1"/>
  <sortState xmlns:xlrd2="http://schemas.microsoft.com/office/spreadsheetml/2017/richdata2" ref="A46:AH48">
    <sortCondition ref="A46:A48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93"/>
  <sheetViews>
    <sheetView showGridLines="0" zoomScale="80" zoomScaleNormal="80" workbookViewId="0">
      <selection activeCell="C73" sqref="C73"/>
    </sheetView>
  </sheetViews>
  <sheetFormatPr defaultRowHeight="15"/>
  <cols>
    <col min="1" max="1" width="75.7109375" customWidth="1"/>
    <col min="2" max="9" width="15.7109375" style="2" customWidth="1"/>
    <col min="10" max="10" width="15.85546875" style="2" customWidth="1"/>
    <col min="11" max="23" width="15.7109375" style="2" customWidth="1"/>
    <col min="24" max="24" width="17.5703125" style="2" customWidth="1"/>
    <col min="25" max="29" width="15.7109375" style="2" customWidth="1"/>
    <col min="30" max="30" width="15.5703125" style="2" customWidth="1"/>
    <col min="31" max="64" width="15.7109375" style="2" customWidth="1"/>
    <col min="65" max="156" width="15.7109375" customWidth="1"/>
  </cols>
  <sheetData>
    <row r="1" spans="1:64" ht="120" customHeight="1">
      <c r="B1" s="162" t="s">
        <v>155</v>
      </c>
    </row>
    <row r="2" spans="1:64">
      <c r="A2" s="9" t="s">
        <v>30</v>
      </c>
      <c r="BL2"/>
    </row>
    <row r="3" spans="1:64" ht="15.75" thickBot="1">
      <c r="BL3"/>
    </row>
    <row r="4" spans="1:64" s="3" customFormat="1" ht="60" customHeight="1">
      <c r="A4" s="40" t="s">
        <v>6</v>
      </c>
      <c r="B4" s="41" t="s">
        <v>3</v>
      </c>
      <c r="C4" s="42" t="s">
        <v>39</v>
      </c>
      <c r="D4" s="42" t="s">
        <v>37</v>
      </c>
      <c r="E4" s="42" t="s">
        <v>38</v>
      </c>
      <c r="F4" s="42" t="s">
        <v>40</v>
      </c>
      <c r="G4" s="42" t="s">
        <v>119</v>
      </c>
      <c r="H4" s="42" t="s">
        <v>153</v>
      </c>
      <c r="I4" s="42" t="s">
        <v>116</v>
      </c>
      <c r="J4" s="42" t="s">
        <v>117</v>
      </c>
      <c r="K4" s="42" t="s">
        <v>42</v>
      </c>
      <c r="L4" s="42" t="s">
        <v>43</v>
      </c>
      <c r="M4" s="42" t="s">
        <v>44</v>
      </c>
      <c r="N4" s="42" t="s">
        <v>45</v>
      </c>
      <c r="O4" s="42" t="s">
        <v>46</v>
      </c>
      <c r="P4" s="42" t="s">
        <v>47</v>
      </c>
      <c r="Q4" s="42" t="s">
        <v>48</v>
      </c>
      <c r="R4" s="42" t="s">
        <v>144</v>
      </c>
      <c r="S4" s="42" t="s">
        <v>145</v>
      </c>
      <c r="T4" s="42" t="s">
        <v>80</v>
      </c>
      <c r="U4" s="42" t="s">
        <v>81</v>
      </c>
    </row>
    <row r="5" spans="1:64">
      <c r="A5" s="26" t="s">
        <v>160</v>
      </c>
      <c r="B5" s="29">
        <v>26001280</v>
      </c>
      <c r="C5" s="34">
        <v>89.11</v>
      </c>
      <c r="D5" s="27"/>
      <c r="E5" s="30"/>
      <c r="F5" s="35"/>
      <c r="G5" s="28" t="s">
        <v>161</v>
      </c>
      <c r="H5" s="28" t="s">
        <v>162</v>
      </c>
      <c r="I5" s="28" t="s">
        <v>163</v>
      </c>
      <c r="J5" s="28" t="s">
        <v>164</v>
      </c>
      <c r="K5" s="28" t="s">
        <v>162</v>
      </c>
      <c r="L5" s="28" t="s">
        <v>162</v>
      </c>
      <c r="M5" s="28" t="s">
        <v>165</v>
      </c>
      <c r="N5" s="28" t="s">
        <v>162</v>
      </c>
      <c r="O5" s="28" t="s">
        <v>162</v>
      </c>
      <c r="P5" s="28" t="s">
        <v>165</v>
      </c>
      <c r="Q5" s="28" t="s">
        <v>166</v>
      </c>
      <c r="R5" s="35"/>
      <c r="S5" s="35"/>
      <c r="T5" s="28"/>
      <c r="U5" s="28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</row>
    <row r="6" spans="1:64">
      <c r="A6" s="26" t="s">
        <v>160</v>
      </c>
      <c r="B6" s="29">
        <v>26001280</v>
      </c>
      <c r="C6" s="34">
        <v>88.88</v>
      </c>
      <c r="D6" s="27"/>
      <c r="E6" s="30"/>
      <c r="F6" s="35"/>
      <c r="G6" s="28" t="s">
        <v>161</v>
      </c>
      <c r="H6" s="28" t="s">
        <v>162</v>
      </c>
      <c r="I6" s="28" t="s">
        <v>163</v>
      </c>
      <c r="J6" s="28" t="s">
        <v>164</v>
      </c>
      <c r="K6" s="28" t="s">
        <v>162</v>
      </c>
      <c r="L6" s="28" t="s">
        <v>162</v>
      </c>
      <c r="M6" s="28" t="s">
        <v>165</v>
      </c>
      <c r="N6" s="28" t="s">
        <v>162</v>
      </c>
      <c r="O6" s="28" t="s">
        <v>162</v>
      </c>
      <c r="P6" s="28" t="s">
        <v>165</v>
      </c>
      <c r="Q6" s="28" t="s">
        <v>166</v>
      </c>
      <c r="R6" s="35"/>
      <c r="S6" s="35"/>
      <c r="T6" s="28"/>
      <c r="U6" s="28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</row>
    <row r="7" spans="1:64">
      <c r="A7" s="26" t="s">
        <v>156</v>
      </c>
      <c r="B7" s="29">
        <v>26001318</v>
      </c>
      <c r="C7" s="35"/>
      <c r="D7" s="30"/>
      <c r="E7" s="30"/>
      <c r="F7" s="35"/>
      <c r="G7" s="35"/>
      <c r="H7" s="35"/>
      <c r="I7" s="37"/>
      <c r="J7" s="35"/>
      <c r="K7" s="28"/>
      <c r="L7" s="35"/>
      <c r="M7" s="35"/>
      <c r="N7" s="35"/>
      <c r="O7" s="35"/>
      <c r="P7" s="35"/>
      <c r="Q7" s="35"/>
      <c r="R7" s="37"/>
      <c r="S7" s="35"/>
      <c r="T7" s="28" t="s">
        <v>158</v>
      </c>
      <c r="U7" s="28" t="s">
        <v>158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</row>
    <row r="8" spans="1:64">
      <c r="A8" s="26" t="s">
        <v>156</v>
      </c>
      <c r="B8" s="29">
        <v>26001243</v>
      </c>
      <c r="C8" s="34">
        <v>88.93</v>
      </c>
      <c r="D8" s="27"/>
      <c r="E8" s="27"/>
      <c r="F8" s="28"/>
      <c r="G8" s="28" t="s">
        <v>161</v>
      </c>
      <c r="H8" s="28" t="s">
        <v>162</v>
      </c>
      <c r="I8" s="69">
        <v>2.513E-2</v>
      </c>
      <c r="J8" s="28" t="s">
        <v>164</v>
      </c>
      <c r="K8" s="28" t="s">
        <v>162</v>
      </c>
      <c r="L8" s="28" t="s">
        <v>162</v>
      </c>
      <c r="M8" s="28" t="s">
        <v>165</v>
      </c>
      <c r="N8" s="28" t="s">
        <v>162</v>
      </c>
      <c r="O8" s="28" t="s">
        <v>162</v>
      </c>
      <c r="P8" s="28" t="s">
        <v>165</v>
      </c>
      <c r="Q8" s="28" t="s">
        <v>166</v>
      </c>
      <c r="R8" s="37"/>
      <c r="S8" s="35"/>
      <c r="T8" s="28"/>
      <c r="U8" s="2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</row>
    <row r="9" spans="1:64">
      <c r="A9" s="26" t="s">
        <v>156</v>
      </c>
      <c r="B9" s="29">
        <v>26000922</v>
      </c>
      <c r="C9" s="34">
        <v>89.01</v>
      </c>
      <c r="D9" s="30"/>
      <c r="E9" s="30"/>
      <c r="F9" s="35"/>
      <c r="G9" s="28" t="s">
        <v>161</v>
      </c>
      <c r="H9" s="28" t="s">
        <v>162</v>
      </c>
      <c r="I9" s="28" t="s">
        <v>163</v>
      </c>
      <c r="J9" s="28" t="s">
        <v>164</v>
      </c>
      <c r="K9" s="28" t="s">
        <v>162</v>
      </c>
      <c r="L9" s="28" t="s">
        <v>162</v>
      </c>
      <c r="M9" s="28" t="s">
        <v>165</v>
      </c>
      <c r="N9" s="28" t="s">
        <v>162</v>
      </c>
      <c r="O9" s="28" t="s">
        <v>162</v>
      </c>
      <c r="P9" s="28" t="s">
        <v>165</v>
      </c>
      <c r="Q9" s="28" t="s">
        <v>166</v>
      </c>
      <c r="R9" s="37"/>
      <c r="S9" s="35"/>
      <c r="T9" s="37"/>
      <c r="U9" s="35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</row>
    <row r="10" spans="1:64">
      <c r="A10" s="26" t="s">
        <v>159</v>
      </c>
      <c r="B10" s="29">
        <v>26001119</v>
      </c>
      <c r="C10" s="35"/>
      <c r="D10" s="30"/>
      <c r="E10" s="30"/>
      <c r="F10" s="35"/>
      <c r="G10" s="35"/>
      <c r="H10" s="35"/>
      <c r="I10" s="35"/>
      <c r="J10" s="35"/>
      <c r="K10" s="28"/>
      <c r="L10" s="35"/>
      <c r="M10" s="35"/>
      <c r="N10" s="35"/>
      <c r="O10" s="35"/>
      <c r="P10" s="35"/>
      <c r="Q10" s="35"/>
      <c r="R10" s="35"/>
      <c r="S10" s="35"/>
      <c r="T10" s="28" t="s">
        <v>158</v>
      </c>
      <c r="U10" s="28" t="s">
        <v>158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</row>
    <row r="11" spans="1:64">
      <c r="A11" s="181" t="s">
        <v>159</v>
      </c>
      <c r="B11" s="29">
        <v>26000962</v>
      </c>
      <c r="C11" s="34">
        <v>89.45</v>
      </c>
      <c r="D11" s="30">
        <v>27.27</v>
      </c>
      <c r="E11" s="182">
        <v>229.7</v>
      </c>
      <c r="F11" s="33">
        <v>106</v>
      </c>
      <c r="G11" s="28"/>
      <c r="H11" s="28"/>
      <c r="I11" s="28"/>
      <c r="J11" s="28"/>
      <c r="K11" s="28"/>
      <c r="L11" s="37"/>
      <c r="M11" s="28"/>
      <c r="N11" s="28"/>
      <c r="O11" s="28"/>
      <c r="P11" s="28"/>
      <c r="Q11" s="36"/>
      <c r="R11" s="28" t="s">
        <v>167</v>
      </c>
      <c r="S11" s="34">
        <v>1.07</v>
      </c>
      <c r="T11" s="35"/>
      <c r="U11" s="35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4">
      <c r="A12" s="53" t="s">
        <v>0</v>
      </c>
      <c r="B12" s="70"/>
      <c r="C12" s="71">
        <f>MIN(C5:C11)</f>
        <v>88.88</v>
      </c>
      <c r="D12" s="72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2"/>
      <c r="U12" s="7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</row>
    <row r="13" spans="1:64">
      <c r="A13" s="55" t="s">
        <v>1</v>
      </c>
      <c r="B13" s="74"/>
      <c r="C13" s="75">
        <f>MAX(C5:C11)</f>
        <v>89.45</v>
      </c>
      <c r="D13" s="76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6"/>
      <c r="U13" s="76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</row>
    <row r="14" spans="1:64" ht="15.75" thickBot="1">
      <c r="A14" s="57" t="s">
        <v>2</v>
      </c>
      <c r="B14" s="65"/>
      <c r="C14" s="66">
        <f>MEDIAN(C5:C11)</f>
        <v>89.01</v>
      </c>
      <c r="D14" s="80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80"/>
      <c r="U14" s="80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</row>
    <row r="15" spans="1:64">
      <c r="U15" s="122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</row>
    <row r="16" spans="1:64" ht="15.75" thickBot="1"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</row>
    <row r="17" spans="1:64" ht="60" customHeight="1">
      <c r="A17" s="40" t="s">
        <v>5</v>
      </c>
      <c r="B17" s="41" t="s">
        <v>3</v>
      </c>
      <c r="C17" s="42" t="s">
        <v>39</v>
      </c>
      <c r="D17" s="42" t="s">
        <v>37</v>
      </c>
      <c r="E17" s="42" t="s">
        <v>38</v>
      </c>
      <c r="F17" s="42" t="s">
        <v>40</v>
      </c>
      <c r="G17" s="42" t="s">
        <v>114</v>
      </c>
      <c r="H17" s="42" t="s">
        <v>41</v>
      </c>
      <c r="I17" s="42" t="s">
        <v>141</v>
      </c>
      <c r="J17" s="42" t="s">
        <v>49</v>
      </c>
      <c r="K17" s="42" t="s">
        <v>115</v>
      </c>
      <c r="L17" s="42" t="s">
        <v>119</v>
      </c>
      <c r="M17" s="42" t="s">
        <v>153</v>
      </c>
      <c r="N17" s="42" t="s">
        <v>116</v>
      </c>
      <c r="O17" s="42" t="s">
        <v>117</v>
      </c>
      <c r="P17" s="42" t="s">
        <v>42</v>
      </c>
      <c r="Q17" s="42" t="s">
        <v>43</v>
      </c>
      <c r="R17" s="42" t="s">
        <v>44</v>
      </c>
      <c r="S17" s="42" t="s">
        <v>45</v>
      </c>
      <c r="T17" s="42" t="s">
        <v>46</v>
      </c>
      <c r="U17" s="42" t="s">
        <v>47</v>
      </c>
      <c r="V17" s="42" t="s">
        <v>48</v>
      </c>
      <c r="W17" s="42" t="s">
        <v>50</v>
      </c>
      <c r="X17" s="42" t="s">
        <v>51</v>
      </c>
      <c r="Y17" s="42" t="s">
        <v>52</v>
      </c>
      <c r="Z17" s="42" t="s">
        <v>53</v>
      </c>
      <c r="AA17" s="42" t="s">
        <v>142</v>
      </c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</row>
    <row r="18" spans="1:64">
      <c r="A18" s="26" t="s">
        <v>170</v>
      </c>
      <c r="B18" s="29">
        <v>26001507</v>
      </c>
      <c r="C18" s="34">
        <v>88.51</v>
      </c>
      <c r="D18" s="28"/>
      <c r="E18" s="28"/>
      <c r="F18" s="28"/>
      <c r="G18" s="28"/>
      <c r="H18" s="52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161</v>
      </c>
      <c r="X18" s="28">
        <v>6.59E-2</v>
      </c>
      <c r="Y18" s="28" t="s">
        <v>171</v>
      </c>
      <c r="Z18" s="28">
        <v>3.635E-2</v>
      </c>
      <c r="AA18" s="28">
        <v>1.788</v>
      </c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64">
      <c r="A19" s="26" t="s">
        <v>168</v>
      </c>
      <c r="B19" s="29">
        <v>26000200</v>
      </c>
      <c r="C19" s="34">
        <v>86.29</v>
      </c>
      <c r="D19" s="28"/>
      <c r="E19" s="28"/>
      <c r="F19" s="28"/>
      <c r="G19" s="28"/>
      <c r="H19" s="52"/>
      <c r="I19" s="28"/>
      <c r="J19" s="28"/>
      <c r="K19" s="28"/>
      <c r="L19" s="28" t="s">
        <v>161</v>
      </c>
      <c r="M19" s="28" t="s">
        <v>162</v>
      </c>
      <c r="N19" s="28" t="s">
        <v>163</v>
      </c>
      <c r="O19" s="28" t="s">
        <v>164</v>
      </c>
      <c r="P19" s="28" t="s">
        <v>162</v>
      </c>
      <c r="Q19" s="28" t="s">
        <v>162</v>
      </c>
      <c r="R19" s="28" t="s">
        <v>165</v>
      </c>
      <c r="S19" s="28" t="s">
        <v>162</v>
      </c>
      <c r="T19" s="28" t="s">
        <v>162</v>
      </c>
      <c r="U19" s="28" t="s">
        <v>165</v>
      </c>
      <c r="V19" s="28" t="s">
        <v>166</v>
      </c>
      <c r="W19" s="28"/>
      <c r="X19" s="28"/>
      <c r="Y19" s="28"/>
      <c r="Z19" s="28"/>
      <c r="AA19" s="28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64">
      <c r="A20" s="26" t="s">
        <v>168</v>
      </c>
      <c r="B20" s="29">
        <v>26000200</v>
      </c>
      <c r="C20" s="34">
        <v>86.1</v>
      </c>
      <c r="D20" s="28"/>
      <c r="E20" s="28"/>
      <c r="F20" s="28"/>
      <c r="G20" s="28"/>
      <c r="H20" s="52"/>
      <c r="I20" s="28"/>
      <c r="J20" s="28"/>
      <c r="K20" s="28"/>
      <c r="L20" s="28" t="s">
        <v>161</v>
      </c>
      <c r="M20" s="28" t="s">
        <v>162</v>
      </c>
      <c r="N20" s="28" t="s">
        <v>163</v>
      </c>
      <c r="O20" s="28" t="s">
        <v>164</v>
      </c>
      <c r="P20" s="28" t="s">
        <v>162</v>
      </c>
      <c r="Q20" s="28" t="s">
        <v>162</v>
      </c>
      <c r="R20" s="28" t="s">
        <v>165</v>
      </c>
      <c r="S20" s="28" t="s">
        <v>162</v>
      </c>
      <c r="T20" s="28" t="s">
        <v>162</v>
      </c>
      <c r="U20" s="28" t="s">
        <v>165</v>
      </c>
      <c r="V20" s="28" t="s">
        <v>166</v>
      </c>
      <c r="W20" s="28"/>
      <c r="X20" s="28"/>
      <c r="Y20" s="28"/>
      <c r="Z20" s="28"/>
      <c r="AA20" s="28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</row>
    <row r="21" spans="1:64">
      <c r="A21" s="26" t="s">
        <v>169</v>
      </c>
      <c r="B21" s="29">
        <v>26000303</v>
      </c>
      <c r="C21" s="34">
        <v>89.64</v>
      </c>
      <c r="D21" s="34">
        <v>13.11</v>
      </c>
      <c r="E21" s="34">
        <v>84.18</v>
      </c>
      <c r="F21" s="34">
        <v>94.48</v>
      </c>
      <c r="G21" s="33">
        <v>166.6</v>
      </c>
      <c r="H21" s="52">
        <v>0.30919999999999997</v>
      </c>
      <c r="I21" s="52">
        <v>0.68140000000000001</v>
      </c>
      <c r="J21" s="37">
        <v>8078</v>
      </c>
      <c r="K21" s="37">
        <v>2704</v>
      </c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</row>
    <row r="22" spans="1:64">
      <c r="A22" s="26" t="s">
        <v>172</v>
      </c>
      <c r="B22" s="29">
        <v>26001280</v>
      </c>
      <c r="C22" s="34">
        <v>89.51</v>
      </c>
      <c r="D22" s="28"/>
      <c r="E22" s="28"/>
      <c r="F22" s="28"/>
      <c r="G22" s="28"/>
      <c r="H22" s="52"/>
      <c r="I22" s="28"/>
      <c r="J22" s="28"/>
      <c r="K22" s="28"/>
      <c r="L22" s="28" t="s">
        <v>161</v>
      </c>
      <c r="M22" s="28" t="s">
        <v>162</v>
      </c>
      <c r="N22" s="28">
        <v>1.34</v>
      </c>
      <c r="O22" s="28" t="s">
        <v>164</v>
      </c>
      <c r="P22" s="28" t="s">
        <v>162</v>
      </c>
      <c r="Q22" s="28" t="s">
        <v>162</v>
      </c>
      <c r="R22" s="28" t="s">
        <v>165</v>
      </c>
      <c r="S22" s="28" t="s">
        <v>162</v>
      </c>
      <c r="T22" s="28" t="s">
        <v>162</v>
      </c>
      <c r="U22" s="28" t="s">
        <v>165</v>
      </c>
      <c r="V22" s="28" t="s">
        <v>166</v>
      </c>
      <c r="W22" s="28"/>
      <c r="X22" s="28"/>
      <c r="Y22" s="28"/>
      <c r="Z22" s="28"/>
      <c r="AA22" s="28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</row>
    <row r="23" spans="1:64">
      <c r="A23" s="53" t="s">
        <v>0</v>
      </c>
      <c r="B23" s="70"/>
      <c r="C23" s="71">
        <f>MIN(C18:C22)</f>
        <v>86.1</v>
      </c>
      <c r="D23" s="71"/>
      <c r="E23" s="71"/>
      <c r="F23" s="71"/>
      <c r="G23" s="121"/>
      <c r="H23" s="72"/>
      <c r="I23" s="148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</row>
    <row r="24" spans="1:64">
      <c r="A24" s="55" t="s">
        <v>1</v>
      </c>
      <c r="B24" s="74"/>
      <c r="C24" s="78">
        <f>MAX(C18:C22)</f>
        <v>89.64</v>
      </c>
      <c r="D24" s="78"/>
      <c r="E24" s="78"/>
      <c r="F24" s="78"/>
      <c r="G24" s="123"/>
      <c r="H24" s="76"/>
      <c r="I24" s="149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</row>
    <row r="25" spans="1:64" ht="15.75" thickBot="1">
      <c r="A25" s="57" t="s">
        <v>2</v>
      </c>
      <c r="B25" s="65"/>
      <c r="C25" s="81">
        <f>MEDIAN(C18:C22)</f>
        <v>88.51</v>
      </c>
      <c r="D25" s="81"/>
      <c r="E25" s="81"/>
      <c r="F25" s="81"/>
      <c r="G25" s="124"/>
      <c r="H25" s="80"/>
      <c r="I25" s="150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</row>
    <row r="26" spans="1:64">
      <c r="A26" s="2"/>
      <c r="B26" s="15"/>
      <c r="C26" s="14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</row>
    <row r="27" spans="1:64" ht="15.75" thickBot="1">
      <c r="BB27"/>
      <c r="BC27"/>
      <c r="BD27"/>
      <c r="BE27"/>
      <c r="BF27"/>
      <c r="BG27"/>
      <c r="BH27"/>
      <c r="BI27"/>
      <c r="BJ27"/>
      <c r="BK27"/>
      <c r="BL27"/>
    </row>
    <row r="28" spans="1:64" ht="60" customHeight="1">
      <c r="A28" s="62" t="s">
        <v>4</v>
      </c>
      <c r="B28" s="41" t="s">
        <v>3</v>
      </c>
      <c r="C28" s="42" t="s">
        <v>39</v>
      </c>
      <c r="D28" s="42" t="s">
        <v>119</v>
      </c>
      <c r="E28" s="42" t="s">
        <v>153</v>
      </c>
      <c r="F28" s="42" t="s">
        <v>116</v>
      </c>
      <c r="G28" s="42" t="s">
        <v>117</v>
      </c>
      <c r="H28" s="42" t="s">
        <v>42</v>
      </c>
      <c r="I28" s="42" t="s">
        <v>43</v>
      </c>
      <c r="J28" s="42" t="s">
        <v>44</v>
      </c>
      <c r="K28" s="42" t="s">
        <v>45</v>
      </c>
      <c r="L28" s="42" t="s">
        <v>46</v>
      </c>
      <c r="M28" s="42" t="s">
        <v>47</v>
      </c>
      <c r="N28" s="42" t="s">
        <v>48</v>
      </c>
      <c r="O28" s="42" t="s">
        <v>80</v>
      </c>
      <c r="P28" s="42" t="s">
        <v>81</v>
      </c>
      <c r="Q28" s="42" t="s">
        <v>150</v>
      </c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</row>
    <row r="29" spans="1:64">
      <c r="A29" s="26" t="s">
        <v>173</v>
      </c>
      <c r="B29" s="29">
        <v>26001454</v>
      </c>
      <c r="C29" s="69"/>
      <c r="D29" s="28"/>
      <c r="E29" s="28"/>
      <c r="F29" s="28"/>
      <c r="G29" s="28"/>
      <c r="H29" s="36"/>
      <c r="I29" s="28"/>
      <c r="J29" s="35"/>
      <c r="K29" s="35"/>
      <c r="L29" s="28"/>
      <c r="M29" s="28"/>
      <c r="N29" s="28"/>
      <c r="O29" s="28" t="s">
        <v>158</v>
      </c>
      <c r="P29" s="28" t="s">
        <v>158</v>
      </c>
      <c r="Q29" s="35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spans="1:64">
      <c r="A30" s="26" t="s">
        <v>173</v>
      </c>
      <c r="B30" s="29">
        <v>26001460</v>
      </c>
      <c r="C30" s="28"/>
      <c r="D30" s="28"/>
      <c r="E30" s="28"/>
      <c r="F30" s="28"/>
      <c r="G30" s="28"/>
      <c r="H30" s="28"/>
      <c r="I30" s="34"/>
      <c r="J30" s="35"/>
      <c r="K30" s="35"/>
      <c r="L30" s="28"/>
      <c r="M30" s="28"/>
      <c r="N30" s="28"/>
      <c r="O30" s="28" t="s">
        <v>158</v>
      </c>
      <c r="P30" s="28" t="s">
        <v>158</v>
      </c>
      <c r="Q30" s="28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</row>
    <row r="31" spans="1:64">
      <c r="A31" s="26" t="s">
        <v>173</v>
      </c>
      <c r="B31" s="29">
        <v>26001482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 t="s">
        <v>158</v>
      </c>
      <c r="P31" s="28" t="s">
        <v>158</v>
      </c>
      <c r="Q31" s="35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</row>
    <row r="32" spans="1:64">
      <c r="A32" s="26" t="s">
        <v>173</v>
      </c>
      <c r="B32" s="29">
        <v>26001388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 t="s">
        <v>158</v>
      </c>
      <c r="P32" s="28" t="s">
        <v>158</v>
      </c>
      <c r="Q32" s="35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</row>
    <row r="33" spans="1:64">
      <c r="A33" s="26" t="s">
        <v>173</v>
      </c>
      <c r="B33" s="29">
        <v>26001357</v>
      </c>
      <c r="C33" s="34">
        <v>89.74</v>
      </c>
      <c r="D33" s="28" t="s">
        <v>161</v>
      </c>
      <c r="E33" s="28" t="s">
        <v>162</v>
      </c>
      <c r="F33" s="28" t="s">
        <v>163</v>
      </c>
      <c r="G33" s="28" t="s">
        <v>164</v>
      </c>
      <c r="H33" s="28" t="s">
        <v>162</v>
      </c>
      <c r="I33" s="28" t="s">
        <v>162</v>
      </c>
      <c r="J33" s="28" t="s">
        <v>165</v>
      </c>
      <c r="K33" s="28" t="s">
        <v>162</v>
      </c>
      <c r="L33" s="28" t="s">
        <v>162</v>
      </c>
      <c r="M33" s="28" t="s">
        <v>165</v>
      </c>
      <c r="N33" s="28" t="s">
        <v>166</v>
      </c>
      <c r="O33" s="35"/>
      <c r="P33" s="35"/>
      <c r="Q33" s="35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</row>
    <row r="34" spans="1:64">
      <c r="A34" s="26" t="s">
        <v>173</v>
      </c>
      <c r="B34" s="29">
        <v>26001121</v>
      </c>
      <c r="C34" s="3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 t="s">
        <v>158</v>
      </c>
      <c r="P34" s="28" t="s">
        <v>158</v>
      </c>
      <c r="Q34" s="35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</row>
    <row r="35" spans="1:64">
      <c r="A35" s="26" t="s">
        <v>173</v>
      </c>
      <c r="B35" s="29">
        <v>26001225</v>
      </c>
      <c r="C35" s="3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 t="s">
        <v>158</v>
      </c>
      <c r="P35" s="28" t="s">
        <v>158</v>
      </c>
      <c r="Q35" s="34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</row>
    <row r="36" spans="1:64">
      <c r="A36" s="26" t="s">
        <v>173</v>
      </c>
      <c r="B36" s="29">
        <v>26000992</v>
      </c>
      <c r="C36" s="34">
        <v>94.35</v>
      </c>
      <c r="D36" s="28" t="s">
        <v>161</v>
      </c>
      <c r="E36" s="28" t="s">
        <v>162</v>
      </c>
      <c r="F36" s="28" t="s">
        <v>163</v>
      </c>
      <c r="G36" s="28" t="s">
        <v>164</v>
      </c>
      <c r="H36" s="28" t="s">
        <v>162</v>
      </c>
      <c r="I36" s="28" t="s">
        <v>162</v>
      </c>
      <c r="J36" s="28" t="s">
        <v>165</v>
      </c>
      <c r="K36" s="28" t="s">
        <v>162</v>
      </c>
      <c r="L36" s="28" t="s">
        <v>162</v>
      </c>
      <c r="M36" s="28" t="s">
        <v>165</v>
      </c>
      <c r="N36" s="28" t="s">
        <v>166</v>
      </c>
      <c r="O36" s="35"/>
      <c r="P36" s="35"/>
      <c r="Q36" s="34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</row>
    <row r="37" spans="1:64">
      <c r="A37" s="26" t="s">
        <v>175</v>
      </c>
      <c r="B37" s="29">
        <v>26000958</v>
      </c>
      <c r="C37" s="34">
        <v>44.52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 t="s">
        <v>158</v>
      </c>
      <c r="P37" s="28" t="s">
        <v>158</v>
      </c>
      <c r="Q37" s="34">
        <v>97.74</v>
      </c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</row>
    <row r="38" spans="1:64">
      <c r="A38" s="26" t="s">
        <v>174</v>
      </c>
      <c r="B38" s="29">
        <v>26001214</v>
      </c>
      <c r="C38" s="34">
        <v>32.630000000000003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 t="s">
        <v>158</v>
      </c>
      <c r="P38" s="28" t="s">
        <v>158</v>
      </c>
      <c r="Q38" s="34">
        <v>95.26</v>
      </c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</row>
    <row r="39" spans="1:64">
      <c r="A39" s="53" t="s">
        <v>0</v>
      </c>
      <c r="B39" s="70"/>
      <c r="C39" s="73">
        <f>MIN(C29:C38)</f>
        <v>32.630000000000003</v>
      </c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>
        <f>MIN(Q29:Q38)</f>
        <v>95.26</v>
      </c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</row>
    <row r="40" spans="1:64">
      <c r="A40" s="55" t="s">
        <v>1</v>
      </c>
      <c r="B40" s="74"/>
      <c r="C40" s="78">
        <f>MAX(C29:C38)</f>
        <v>94.35</v>
      </c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8">
        <f>MAX(Q29:Q38)</f>
        <v>97.74</v>
      </c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</row>
    <row r="41" spans="1:64" ht="15.75" thickBot="1">
      <c r="A41" s="57" t="s">
        <v>2</v>
      </c>
      <c r="B41" s="65"/>
      <c r="C41" s="81">
        <f>MEDIAN(C29:C38)</f>
        <v>67.13</v>
      </c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81">
        <f>MEDIAN(Q29:Q38)</f>
        <v>96.5</v>
      </c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</row>
    <row r="42" spans="1:64">
      <c r="BC42"/>
      <c r="BD42"/>
      <c r="BE42"/>
      <c r="BF42"/>
      <c r="BG42"/>
      <c r="BH42"/>
      <c r="BI42"/>
      <c r="BJ42"/>
      <c r="BK42"/>
      <c r="BL42"/>
    </row>
    <row r="43" spans="1:64" ht="15.75" thickBot="1">
      <c r="BC43"/>
      <c r="BD43"/>
      <c r="BE43"/>
      <c r="BF43"/>
      <c r="BG43"/>
      <c r="BH43"/>
      <c r="BI43"/>
      <c r="BJ43"/>
      <c r="BK43"/>
      <c r="BL43"/>
    </row>
    <row r="44" spans="1:64" ht="60" customHeight="1">
      <c r="A44" s="62" t="s">
        <v>78</v>
      </c>
      <c r="B44" s="41" t="s">
        <v>3</v>
      </c>
      <c r="C44" s="42" t="s">
        <v>39</v>
      </c>
      <c r="D44" s="42" t="s">
        <v>37</v>
      </c>
      <c r="E44" s="42" t="s">
        <v>38</v>
      </c>
      <c r="F44" s="42" t="s">
        <v>40</v>
      </c>
      <c r="G44" s="42" t="s">
        <v>114</v>
      </c>
      <c r="H44" s="42" t="s">
        <v>41</v>
      </c>
      <c r="I44" s="42" t="s">
        <v>141</v>
      </c>
      <c r="J44" s="42" t="s">
        <v>49</v>
      </c>
      <c r="K44" s="42" t="s">
        <v>115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</row>
    <row r="45" spans="1:64">
      <c r="A45" s="26" t="s">
        <v>176</v>
      </c>
      <c r="B45" s="29">
        <v>26000992</v>
      </c>
      <c r="C45" s="34">
        <v>90.47</v>
      </c>
      <c r="D45" s="34">
        <v>10.55</v>
      </c>
      <c r="E45" s="33">
        <v>61.6</v>
      </c>
      <c r="F45" s="34">
        <v>87.93</v>
      </c>
      <c r="G45" s="33">
        <v>508.1</v>
      </c>
      <c r="H45" s="52">
        <v>0.26779999999999998</v>
      </c>
      <c r="I45" s="36">
        <v>0.20599999999999999</v>
      </c>
      <c r="J45" s="37">
        <v>12110</v>
      </c>
      <c r="K45" s="37">
        <v>968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</row>
    <row r="46" spans="1:64"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</row>
    <row r="47" spans="1:64" ht="15.75" thickBot="1">
      <c r="BC47"/>
      <c r="BD47"/>
      <c r="BE47"/>
      <c r="BF47"/>
      <c r="BG47"/>
      <c r="BH47"/>
      <c r="BI47"/>
      <c r="BJ47"/>
      <c r="BK47"/>
      <c r="BL47"/>
    </row>
    <row r="48" spans="1:64" ht="60" customHeight="1">
      <c r="A48" s="62" t="s">
        <v>140</v>
      </c>
      <c r="B48" s="41" t="s">
        <v>3</v>
      </c>
      <c r="C48" s="42" t="s">
        <v>54</v>
      </c>
      <c r="D48" s="42" t="s">
        <v>50</v>
      </c>
      <c r="E48" s="42" t="s">
        <v>51</v>
      </c>
      <c r="F48" s="42" t="s">
        <v>52</v>
      </c>
      <c r="G48" s="42" t="s">
        <v>53</v>
      </c>
      <c r="H48" s="42" t="s">
        <v>142</v>
      </c>
      <c r="I48" s="42" t="s">
        <v>82</v>
      </c>
      <c r="J48" s="42" t="s">
        <v>83</v>
      </c>
      <c r="K48" s="42" t="s">
        <v>84</v>
      </c>
      <c r="L48" s="42" t="s">
        <v>118</v>
      </c>
      <c r="M48" s="42" t="s">
        <v>85</v>
      </c>
      <c r="N48" s="42" t="s">
        <v>86</v>
      </c>
      <c r="O48" s="42" t="s">
        <v>87</v>
      </c>
      <c r="P48" s="42" t="s">
        <v>88</v>
      </c>
      <c r="Q48" s="42" t="s">
        <v>89</v>
      </c>
      <c r="R48" s="42" t="s">
        <v>90</v>
      </c>
      <c r="S48" s="42" t="s">
        <v>91</v>
      </c>
      <c r="T48" s="42" t="s">
        <v>92</v>
      </c>
      <c r="U48" s="42" t="s">
        <v>93</v>
      </c>
      <c r="V48" s="82" t="s">
        <v>94</v>
      </c>
      <c r="W48" s="82" t="s">
        <v>95</v>
      </c>
      <c r="X48" s="82" t="s">
        <v>96</v>
      </c>
      <c r="Y48" s="82" t="s">
        <v>97</v>
      </c>
      <c r="Z48" s="82" t="s">
        <v>98</v>
      </c>
      <c r="AA48" s="82" t="s">
        <v>99</v>
      </c>
      <c r="AB48" s="42" t="s">
        <v>121</v>
      </c>
      <c r="AC48" s="42" t="s">
        <v>122</v>
      </c>
      <c r="AD48" s="42" t="s">
        <v>123</v>
      </c>
      <c r="AE48" s="42" t="s">
        <v>124</v>
      </c>
      <c r="AF48" s="42" t="s">
        <v>125</v>
      </c>
      <c r="AG48" s="42" t="s">
        <v>126</v>
      </c>
      <c r="AH48" s="42" t="s">
        <v>127</v>
      </c>
      <c r="AI48" s="42" t="s">
        <v>128</v>
      </c>
      <c r="AJ48" s="42" t="s">
        <v>129</v>
      </c>
      <c r="AK48" s="42" t="s">
        <v>130</v>
      </c>
      <c r="AL48" s="42" t="s">
        <v>131</v>
      </c>
      <c r="AM48" s="42" t="s">
        <v>132</v>
      </c>
      <c r="AN48" s="42" t="s">
        <v>133</v>
      </c>
      <c r="AO48" s="42" t="s">
        <v>134</v>
      </c>
      <c r="AP48" s="42" t="s">
        <v>135</v>
      </c>
      <c r="AQ48" s="42" t="s">
        <v>136</v>
      </c>
      <c r="AR48" s="42" t="s">
        <v>137</v>
      </c>
      <c r="BD48"/>
      <c r="BE48"/>
      <c r="BF48"/>
      <c r="BG48"/>
      <c r="BH48"/>
      <c r="BI48"/>
      <c r="BJ48"/>
      <c r="BK48"/>
      <c r="BL48"/>
    </row>
    <row r="49" spans="1:64">
      <c r="A49" s="26" t="s">
        <v>184</v>
      </c>
      <c r="B49" s="29">
        <v>26001051</v>
      </c>
      <c r="C49" s="34">
        <v>86.9</v>
      </c>
      <c r="D49" s="34"/>
      <c r="E49" s="34"/>
      <c r="F49" s="34"/>
      <c r="G49" s="34"/>
      <c r="H49" s="34"/>
      <c r="I49" s="34" t="s">
        <v>185</v>
      </c>
      <c r="J49" s="34" t="s">
        <v>185</v>
      </c>
      <c r="K49" s="34" t="s">
        <v>186</v>
      </c>
      <c r="L49" s="34" t="s">
        <v>186</v>
      </c>
      <c r="M49" s="34" t="s">
        <v>187</v>
      </c>
      <c r="N49" s="34" t="s">
        <v>188</v>
      </c>
      <c r="O49" s="34" t="s">
        <v>187</v>
      </c>
      <c r="P49" s="37">
        <v>0</v>
      </c>
      <c r="Q49" s="34" t="s">
        <v>189</v>
      </c>
      <c r="R49" s="34" t="s">
        <v>190</v>
      </c>
      <c r="S49" s="34" t="s">
        <v>191</v>
      </c>
      <c r="T49" s="34" t="s">
        <v>189</v>
      </c>
      <c r="U49" s="37">
        <v>0</v>
      </c>
      <c r="V49" s="34">
        <v>6.9630000000000001</v>
      </c>
      <c r="W49" s="34">
        <v>6.0860000000000003</v>
      </c>
      <c r="X49" s="34">
        <v>44.97</v>
      </c>
      <c r="Y49" s="34">
        <v>129.69999999999999</v>
      </c>
      <c r="Z49" s="34">
        <v>122.4</v>
      </c>
      <c r="AA49" s="34" t="s">
        <v>192</v>
      </c>
      <c r="AB49" s="34">
        <v>42.68</v>
      </c>
      <c r="AC49" s="34">
        <v>5.1390000000000002</v>
      </c>
      <c r="AD49" s="34">
        <v>7.22</v>
      </c>
      <c r="AE49" s="34" t="s">
        <v>189</v>
      </c>
      <c r="AF49" s="34">
        <v>116.3</v>
      </c>
      <c r="AG49" s="34">
        <v>45.31</v>
      </c>
      <c r="AH49" s="34" t="s">
        <v>189</v>
      </c>
      <c r="AI49" s="34" t="s">
        <v>189</v>
      </c>
      <c r="AJ49" s="34">
        <v>40.26</v>
      </c>
      <c r="AK49" s="34">
        <v>10.7</v>
      </c>
      <c r="AL49" s="34">
        <v>84.72</v>
      </c>
      <c r="AM49" s="34">
        <v>44.35</v>
      </c>
      <c r="AN49" s="34" t="s">
        <v>189</v>
      </c>
      <c r="AO49" s="34" t="s">
        <v>189</v>
      </c>
      <c r="AP49" s="34" t="s">
        <v>189</v>
      </c>
      <c r="AQ49" s="34" t="s">
        <v>189</v>
      </c>
      <c r="AR49" s="34" t="s">
        <v>189</v>
      </c>
      <c r="AS49" s="14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</row>
    <row r="50" spans="1:64">
      <c r="A50" s="26" t="s">
        <v>182</v>
      </c>
      <c r="B50" s="29">
        <v>26000967</v>
      </c>
      <c r="C50" s="34">
        <v>92.21</v>
      </c>
      <c r="D50" s="34"/>
      <c r="E50" s="34"/>
      <c r="F50" s="34"/>
      <c r="G50" s="34"/>
      <c r="H50" s="34"/>
      <c r="I50" s="34" t="s">
        <v>185</v>
      </c>
      <c r="J50" s="34" t="s">
        <v>185</v>
      </c>
      <c r="K50" s="34" t="s">
        <v>186</v>
      </c>
      <c r="L50" s="34" t="s">
        <v>186</v>
      </c>
      <c r="M50" s="34">
        <v>31.75</v>
      </c>
      <c r="N50" s="34">
        <v>15.01</v>
      </c>
      <c r="O50" s="34" t="s">
        <v>187</v>
      </c>
      <c r="P50" s="34">
        <v>15.01</v>
      </c>
      <c r="Q50" s="34" t="s">
        <v>189</v>
      </c>
      <c r="R50" s="34" t="s">
        <v>190</v>
      </c>
      <c r="S50" s="34" t="s">
        <v>191</v>
      </c>
      <c r="T50" s="34" t="s">
        <v>189</v>
      </c>
      <c r="U50" s="37">
        <v>0</v>
      </c>
      <c r="V50" s="34">
        <v>25.51</v>
      </c>
      <c r="W50" s="34" t="s">
        <v>189</v>
      </c>
      <c r="X50" s="34" t="s">
        <v>189</v>
      </c>
      <c r="Y50" s="34" t="s">
        <v>189</v>
      </c>
      <c r="Z50" s="34" t="s">
        <v>189</v>
      </c>
      <c r="AA50" s="34" t="s">
        <v>192</v>
      </c>
      <c r="AB50" s="34" t="s">
        <v>189</v>
      </c>
      <c r="AC50" s="34" t="s">
        <v>189</v>
      </c>
      <c r="AD50" s="34" t="s">
        <v>189</v>
      </c>
      <c r="AE50" s="34" t="s">
        <v>189</v>
      </c>
      <c r="AF50" s="34" t="s">
        <v>189</v>
      </c>
      <c r="AG50" s="34" t="s">
        <v>189</v>
      </c>
      <c r="AH50" s="34" t="s">
        <v>189</v>
      </c>
      <c r="AI50" s="34" t="s">
        <v>189</v>
      </c>
      <c r="AJ50" s="34" t="s">
        <v>189</v>
      </c>
      <c r="AK50" s="34" t="s">
        <v>189</v>
      </c>
      <c r="AL50" s="34" t="s">
        <v>189</v>
      </c>
      <c r="AM50" s="34" t="s">
        <v>189</v>
      </c>
      <c r="AN50" s="34" t="s">
        <v>189</v>
      </c>
      <c r="AO50" s="34" t="s">
        <v>189</v>
      </c>
      <c r="AP50" s="34" t="s">
        <v>189</v>
      </c>
      <c r="AQ50" s="34" t="s">
        <v>189</v>
      </c>
      <c r="AR50" s="34" t="s">
        <v>189</v>
      </c>
      <c r="AS50" s="14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</row>
    <row r="51" spans="1:64">
      <c r="A51" s="26" t="s">
        <v>183</v>
      </c>
      <c r="B51" s="29">
        <v>26001151</v>
      </c>
      <c r="C51" s="34">
        <v>99.74</v>
      </c>
      <c r="D51" s="36">
        <v>5.8810000000000002</v>
      </c>
      <c r="E51" s="52">
        <v>0.62619999999999998</v>
      </c>
      <c r="F51" s="69">
        <v>1.7850000000000001E-2</v>
      </c>
      <c r="G51" s="36">
        <v>2.0019999999999998</v>
      </c>
      <c r="H51" s="34">
        <v>3.19</v>
      </c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14"/>
      <c r="AT51" s="14"/>
      <c r="AU51" s="14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</row>
    <row r="52" spans="1:64">
      <c r="A52" s="53" t="s">
        <v>0</v>
      </c>
      <c r="B52" s="63"/>
      <c r="C52" s="146">
        <f>MIN(C49:C51)</f>
        <v>86.9</v>
      </c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71">
        <f>MIN(P49:P51)</f>
        <v>0</v>
      </c>
      <c r="Q52" s="146"/>
      <c r="R52" s="146"/>
      <c r="S52" s="146"/>
      <c r="T52" s="146"/>
      <c r="U52" s="146"/>
      <c r="V52" s="146">
        <f>MIN(V49:V51)</f>
        <v>6.9630000000000001</v>
      </c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</row>
    <row r="53" spans="1:64">
      <c r="A53" s="55" t="s">
        <v>1</v>
      </c>
      <c r="B53" s="64"/>
      <c r="C53" s="156">
        <f>MAX(C49:C51)</f>
        <v>99.74</v>
      </c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>
        <f>MAX(P49:P51)</f>
        <v>15.01</v>
      </c>
      <c r="Q53" s="156"/>
      <c r="R53" s="156"/>
      <c r="S53" s="156"/>
      <c r="T53" s="156"/>
      <c r="U53" s="156"/>
      <c r="V53" s="156">
        <f>MAX(V49:V51)</f>
        <v>25.51</v>
      </c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</row>
    <row r="54" spans="1:64" ht="15.75" thickBot="1">
      <c r="A54" s="57" t="s">
        <v>2</v>
      </c>
      <c r="B54" s="65"/>
      <c r="C54" s="147">
        <f>MEDIAN(C49:C51)</f>
        <v>92.21</v>
      </c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>
        <f>MEDIAN(P49:P51)</f>
        <v>7.5049999999999999</v>
      </c>
      <c r="Q54" s="147"/>
      <c r="R54" s="147"/>
      <c r="S54" s="147"/>
      <c r="T54" s="147"/>
      <c r="U54" s="147"/>
      <c r="V54" s="147">
        <f>MEDIAN(V49:V51)</f>
        <v>16.236499999999999</v>
      </c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</row>
    <row r="55" spans="1:64">
      <c r="BC55"/>
      <c r="BD55"/>
      <c r="BE55"/>
      <c r="BF55"/>
      <c r="BG55"/>
      <c r="BH55"/>
      <c r="BI55"/>
      <c r="BJ55"/>
      <c r="BK55"/>
      <c r="BL55"/>
    </row>
    <row r="56" spans="1:64" ht="15.75" thickBot="1">
      <c r="BB56"/>
      <c r="BC56"/>
      <c r="BD56"/>
      <c r="BE56"/>
      <c r="BF56"/>
      <c r="BG56"/>
      <c r="BH56"/>
      <c r="BI56"/>
      <c r="BJ56"/>
      <c r="BK56"/>
      <c r="BL56"/>
    </row>
    <row r="57" spans="1:64" s="5" customFormat="1" ht="60" customHeight="1">
      <c r="A57" s="62" t="s">
        <v>7</v>
      </c>
      <c r="B57" s="41" t="s">
        <v>3</v>
      </c>
      <c r="C57" s="42" t="s">
        <v>39</v>
      </c>
      <c r="D57" s="42" t="s">
        <v>119</v>
      </c>
      <c r="E57" s="42" t="s">
        <v>153</v>
      </c>
      <c r="F57" s="42" t="s">
        <v>116</v>
      </c>
      <c r="G57" s="42" t="s">
        <v>117</v>
      </c>
      <c r="H57" s="42" t="s">
        <v>42</v>
      </c>
      <c r="I57" s="42" t="s">
        <v>43</v>
      </c>
      <c r="J57" s="42" t="s">
        <v>44</v>
      </c>
      <c r="K57" s="42" t="s">
        <v>45</v>
      </c>
      <c r="L57" s="42" t="s">
        <v>46</v>
      </c>
      <c r="M57" s="42" t="s">
        <v>47</v>
      </c>
      <c r="N57" s="42" t="s">
        <v>48</v>
      </c>
      <c r="O57" s="42" t="s">
        <v>50</v>
      </c>
      <c r="P57" s="42" t="s">
        <v>51</v>
      </c>
      <c r="Q57" s="42" t="s">
        <v>52</v>
      </c>
      <c r="R57" s="42" t="s">
        <v>53</v>
      </c>
      <c r="S57" s="42" t="s">
        <v>142</v>
      </c>
      <c r="T57" s="42" t="s">
        <v>146</v>
      </c>
      <c r="U57" s="42" t="s">
        <v>147</v>
      </c>
      <c r="V57" s="42" t="s">
        <v>148</v>
      </c>
      <c r="W57" s="42" t="s">
        <v>149</v>
      </c>
    </row>
    <row r="58" spans="1:64">
      <c r="A58" s="26" t="s">
        <v>198</v>
      </c>
      <c r="B58" s="29">
        <v>26000899</v>
      </c>
      <c r="C58" s="30">
        <v>99.8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1">
        <v>0.35399999999999998</v>
      </c>
      <c r="U58" s="39">
        <v>6.0900000000000003E-2</v>
      </c>
      <c r="V58" s="39">
        <v>3.6400000000000002E-2</v>
      </c>
      <c r="W58" s="39">
        <v>9.7299999999999998E-2</v>
      </c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64">
      <c r="A59" s="26" t="s">
        <v>196</v>
      </c>
      <c r="B59" s="29">
        <v>26001209</v>
      </c>
      <c r="C59" s="39">
        <v>95.17</v>
      </c>
      <c r="D59" s="39" t="s">
        <v>161</v>
      </c>
      <c r="E59" s="39" t="s">
        <v>162</v>
      </c>
      <c r="F59" s="39" t="s">
        <v>163</v>
      </c>
      <c r="G59" s="39" t="s">
        <v>164</v>
      </c>
      <c r="H59" s="39" t="s">
        <v>162</v>
      </c>
      <c r="I59" s="39" t="s">
        <v>162</v>
      </c>
      <c r="J59" s="39" t="s">
        <v>165</v>
      </c>
      <c r="K59" s="39" t="s">
        <v>162</v>
      </c>
      <c r="L59" s="39" t="s">
        <v>162</v>
      </c>
      <c r="M59" s="39" t="s">
        <v>165</v>
      </c>
      <c r="N59" s="39" t="s">
        <v>166</v>
      </c>
      <c r="O59" s="39"/>
      <c r="P59" s="39"/>
      <c r="Q59" s="39"/>
      <c r="R59" s="39"/>
      <c r="S59" s="39"/>
      <c r="T59" s="38"/>
      <c r="U59" s="39"/>
      <c r="V59" s="39"/>
      <c r="W59" s="3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0" spans="1:64">
      <c r="A60" s="26" t="s">
        <v>197</v>
      </c>
      <c r="B60" s="29">
        <v>26000980</v>
      </c>
      <c r="C60" s="39">
        <v>96.39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 t="s">
        <v>161</v>
      </c>
      <c r="P60" s="39">
        <v>4.6300000000000001E-2</v>
      </c>
      <c r="Q60" s="39" t="s">
        <v>171</v>
      </c>
      <c r="R60" s="39">
        <v>8.5930000000000006E-2</v>
      </c>
      <c r="S60" s="30">
        <v>25.08</v>
      </c>
      <c r="T60" s="38"/>
      <c r="U60" s="39"/>
      <c r="V60" s="39"/>
      <c r="W60" s="39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</row>
    <row r="61" spans="1:64">
      <c r="A61" s="53" t="s">
        <v>0</v>
      </c>
      <c r="B61" s="70"/>
      <c r="C61" s="73">
        <f>MIN(C58:C60)</f>
        <v>95.17</v>
      </c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</row>
    <row r="62" spans="1:64">
      <c r="A62" s="55" t="s">
        <v>1</v>
      </c>
      <c r="B62" s="74"/>
      <c r="C62" s="78">
        <f>MAX(C58:C60)</f>
        <v>99.8</v>
      </c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</row>
    <row r="63" spans="1:64" ht="15.75" thickBot="1">
      <c r="A63" s="57" t="s">
        <v>2</v>
      </c>
      <c r="B63" s="65"/>
      <c r="C63" s="81">
        <f>MEDIAN(C58:C60)</f>
        <v>96.39</v>
      </c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</row>
    <row r="64" spans="1:64">
      <c r="A64" s="16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BC64"/>
      <c r="BD64"/>
      <c r="BE64"/>
      <c r="BF64"/>
      <c r="BG64"/>
      <c r="BH64"/>
      <c r="BI64"/>
      <c r="BJ64"/>
      <c r="BK64"/>
      <c r="BL64"/>
    </row>
    <row r="65" spans="1:64" ht="15.75" thickBot="1">
      <c r="A65" s="16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BI65"/>
      <c r="BJ65"/>
      <c r="BK65"/>
      <c r="BL65"/>
    </row>
    <row r="66" spans="1:64" s="2" customFormat="1" ht="60" customHeight="1">
      <c r="A66" s="40" t="s">
        <v>74</v>
      </c>
      <c r="B66" s="41" t="s">
        <v>3</v>
      </c>
      <c r="C66" s="42" t="s">
        <v>39</v>
      </c>
      <c r="D66" s="43" t="s">
        <v>55</v>
      </c>
      <c r="E66" s="42" t="s">
        <v>79</v>
      </c>
      <c r="F66" s="42" t="s">
        <v>56</v>
      </c>
      <c r="G66" s="42" t="s">
        <v>58</v>
      </c>
      <c r="H66" s="42" t="s">
        <v>59</v>
      </c>
      <c r="I66" s="42" t="s">
        <v>120</v>
      </c>
      <c r="J66" s="42" t="s">
        <v>222</v>
      </c>
      <c r="K66" s="42" t="s">
        <v>223</v>
      </c>
      <c r="L66" s="42" t="s">
        <v>224</v>
      </c>
      <c r="M66" s="42" t="s">
        <v>225</v>
      </c>
      <c r="N66" s="42" t="s">
        <v>226</v>
      </c>
      <c r="O66" s="42" t="s">
        <v>227</v>
      </c>
      <c r="P66" s="42" t="s">
        <v>228</v>
      </c>
      <c r="Q66" s="42" t="s">
        <v>229</v>
      </c>
      <c r="R66" s="42" t="s">
        <v>230</v>
      </c>
      <c r="S66" s="42" t="s">
        <v>231</v>
      </c>
      <c r="T66" s="42" t="s">
        <v>232</v>
      </c>
      <c r="U66" s="42" t="s">
        <v>233</v>
      </c>
      <c r="V66" s="42" t="s">
        <v>234</v>
      </c>
      <c r="W66" s="42" t="s">
        <v>235</v>
      </c>
      <c r="X66" s="42" t="s">
        <v>236</v>
      </c>
      <c r="Y66" s="42" t="s">
        <v>237</v>
      </c>
      <c r="Z66" s="42" t="s">
        <v>238</v>
      </c>
      <c r="AA66" s="42" t="s">
        <v>239</v>
      </c>
      <c r="AB66" s="42" t="s">
        <v>240</v>
      </c>
      <c r="AC66" s="42" t="s">
        <v>241</v>
      </c>
      <c r="AD66" s="42" t="s">
        <v>50</v>
      </c>
      <c r="AE66" s="42" t="s">
        <v>51</v>
      </c>
      <c r="AF66" s="42" t="s">
        <v>52</v>
      </c>
      <c r="AG66" s="42" t="s">
        <v>53</v>
      </c>
      <c r="AH66" s="42" t="s">
        <v>142</v>
      </c>
      <c r="AI66" s="42" t="s">
        <v>82</v>
      </c>
      <c r="AJ66" s="42" t="s">
        <v>83</v>
      </c>
      <c r="AK66" s="42" t="s">
        <v>84</v>
      </c>
      <c r="AL66" s="42" t="s">
        <v>118</v>
      </c>
      <c r="AM66" s="42" t="s">
        <v>85</v>
      </c>
      <c r="AN66" s="42" t="s">
        <v>86</v>
      </c>
      <c r="AO66" s="42" t="s">
        <v>87</v>
      </c>
      <c r="AP66" s="42" t="s">
        <v>88</v>
      </c>
      <c r="AQ66" s="42" t="s">
        <v>89</v>
      </c>
      <c r="AR66" s="42" t="s">
        <v>90</v>
      </c>
      <c r="AS66" s="42" t="s">
        <v>91</v>
      </c>
      <c r="AT66" s="42" t="s">
        <v>92</v>
      </c>
      <c r="AU66" s="42" t="s">
        <v>93</v>
      </c>
      <c r="AV66" s="82" t="s">
        <v>94</v>
      </c>
      <c r="AW66" s="82" t="s">
        <v>95</v>
      </c>
      <c r="AX66" s="82" t="s">
        <v>96</v>
      </c>
      <c r="AY66" s="82" t="s">
        <v>97</v>
      </c>
      <c r="AZ66" s="82" t="s">
        <v>98</v>
      </c>
      <c r="BA66" s="82" t="s">
        <v>99</v>
      </c>
      <c r="BB66" s="42" t="s">
        <v>201</v>
      </c>
      <c r="BC66" s="42" t="s">
        <v>202</v>
      </c>
      <c r="BD66" s="42" t="s">
        <v>203</v>
      </c>
      <c r="BE66" s="42" t="s">
        <v>204</v>
      </c>
      <c r="BF66" s="42" t="s">
        <v>205</v>
      </c>
      <c r="BG66" s="42" t="s">
        <v>146</v>
      </c>
      <c r="BH66" s="42" t="s">
        <v>147</v>
      </c>
      <c r="BI66" s="42" t="s">
        <v>148</v>
      </c>
      <c r="BJ66" s="42" t="s">
        <v>149</v>
      </c>
    </row>
    <row r="67" spans="1:64" ht="15" customHeight="1">
      <c r="A67" s="83" t="s">
        <v>221</v>
      </c>
      <c r="B67" s="29">
        <v>26000099</v>
      </c>
      <c r="C67" s="30"/>
      <c r="D67" s="32"/>
      <c r="E67" s="30"/>
      <c r="F67" s="33"/>
      <c r="G67" s="34"/>
      <c r="H67" s="28"/>
      <c r="I67" s="28"/>
      <c r="J67" s="28"/>
      <c r="K67" s="28"/>
      <c r="L67" s="28"/>
      <c r="M67" s="28"/>
      <c r="N67" s="35"/>
      <c r="O67" s="85"/>
      <c r="P67" s="85"/>
      <c r="Q67" s="85"/>
      <c r="R67" s="85"/>
      <c r="S67" s="85"/>
      <c r="T67" s="85"/>
      <c r="U67" s="127"/>
      <c r="V67" s="85"/>
      <c r="W67" s="86"/>
      <c r="X67" s="85"/>
      <c r="Y67" s="119"/>
      <c r="Z67" s="86"/>
      <c r="AA67" s="85"/>
      <c r="AB67" s="85"/>
      <c r="AC67" s="120"/>
      <c r="AD67" s="86"/>
      <c r="AE67" s="126"/>
      <c r="AF67" s="209"/>
      <c r="AG67" s="120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126"/>
      <c r="BC67" s="31"/>
      <c r="BD67" s="52"/>
      <c r="BE67" s="28"/>
      <c r="BF67" s="27"/>
      <c r="BG67" s="30">
        <v>1.66</v>
      </c>
      <c r="BH67" s="31">
        <v>0.28499999999999998</v>
      </c>
      <c r="BI67" s="39">
        <v>0.17100000000000001</v>
      </c>
      <c r="BJ67" s="31">
        <v>0.45500000000000002</v>
      </c>
      <c r="BK67"/>
      <c r="BL67"/>
    </row>
    <row r="68" spans="1:64" ht="15" customHeight="1">
      <c r="A68" s="83" t="s">
        <v>215</v>
      </c>
      <c r="B68" s="29">
        <v>26001202</v>
      </c>
      <c r="C68" s="30">
        <v>97.64</v>
      </c>
      <c r="D68" s="27"/>
      <c r="E68" s="27"/>
      <c r="F68" s="36"/>
      <c r="G68" s="34">
        <v>15.66</v>
      </c>
      <c r="H68" s="34">
        <v>21.02</v>
      </c>
      <c r="I68" s="28"/>
      <c r="J68" s="28"/>
      <c r="K68" s="28"/>
      <c r="L68" s="28"/>
      <c r="M68" s="28"/>
      <c r="N68" s="35"/>
      <c r="O68" s="85"/>
      <c r="P68" s="85"/>
      <c r="Q68" s="85"/>
      <c r="R68" s="85"/>
      <c r="S68" s="85"/>
      <c r="T68" s="85"/>
      <c r="U68" s="127"/>
      <c r="V68" s="85"/>
      <c r="W68" s="85"/>
      <c r="X68" s="86"/>
      <c r="Y68" s="119"/>
      <c r="Z68" s="86"/>
      <c r="AA68" s="119"/>
      <c r="AB68" s="85"/>
      <c r="AC68" s="85"/>
      <c r="AD68" s="126">
        <v>0.29949999999999999</v>
      </c>
      <c r="AE68" s="126">
        <v>1.659</v>
      </c>
      <c r="AF68" s="209">
        <v>2.8419999999999999E-3</v>
      </c>
      <c r="AG68" s="120">
        <v>1.393</v>
      </c>
      <c r="AH68" s="119">
        <v>33.67</v>
      </c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5"/>
      <c r="BC68" s="31"/>
      <c r="BD68" s="151"/>
      <c r="BE68" s="28"/>
      <c r="BF68" s="27"/>
      <c r="BG68" s="27"/>
      <c r="BH68" s="27"/>
      <c r="BI68" s="27"/>
      <c r="BJ68" s="29"/>
      <c r="BK68"/>
      <c r="BL68"/>
    </row>
    <row r="69" spans="1:64" ht="15" customHeight="1">
      <c r="A69" s="83" t="s">
        <v>213</v>
      </c>
      <c r="B69" s="29">
        <v>26001209</v>
      </c>
      <c r="C69" s="27"/>
      <c r="D69" s="27"/>
      <c r="E69" s="27"/>
      <c r="F69" s="28"/>
      <c r="G69" s="37"/>
      <c r="H69" s="34"/>
      <c r="I69" s="34"/>
      <c r="J69" s="28" t="s">
        <v>210</v>
      </c>
      <c r="K69" s="37"/>
      <c r="L69" s="28" t="s">
        <v>211</v>
      </c>
      <c r="M69" s="28" t="s">
        <v>211</v>
      </c>
      <c r="N69" s="28" t="s">
        <v>211</v>
      </c>
      <c r="O69" s="85" t="s">
        <v>211</v>
      </c>
      <c r="P69" s="85" t="s">
        <v>211</v>
      </c>
      <c r="Q69" s="85" t="s">
        <v>211</v>
      </c>
      <c r="R69" s="85" t="s">
        <v>211</v>
      </c>
      <c r="S69" s="85" t="s">
        <v>211</v>
      </c>
      <c r="T69" s="85" t="s">
        <v>211</v>
      </c>
      <c r="U69" s="85" t="s">
        <v>211</v>
      </c>
      <c r="V69" s="85" t="s">
        <v>211</v>
      </c>
      <c r="W69" s="85" t="s">
        <v>211</v>
      </c>
      <c r="X69" s="85"/>
      <c r="Y69" s="119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5" t="s">
        <v>207</v>
      </c>
      <c r="BC69" s="27" t="s">
        <v>208</v>
      </c>
      <c r="BD69" s="151"/>
      <c r="BE69" s="28" t="s">
        <v>209</v>
      </c>
      <c r="BF69" s="27" t="s">
        <v>214</v>
      </c>
      <c r="BG69" s="27"/>
      <c r="BH69" s="27"/>
      <c r="BI69" s="27"/>
      <c r="BJ69" s="27"/>
      <c r="BK69"/>
      <c r="BL69"/>
    </row>
    <row r="70" spans="1:64" ht="15" customHeight="1">
      <c r="A70" s="83" t="s">
        <v>220</v>
      </c>
      <c r="B70" s="29">
        <v>26000784</v>
      </c>
      <c r="C70" s="30">
        <v>89.42</v>
      </c>
      <c r="D70" s="27"/>
      <c r="E70" s="27"/>
      <c r="F70" s="36"/>
      <c r="G70" s="28"/>
      <c r="H70" s="28"/>
      <c r="I70" s="28"/>
      <c r="J70" s="28"/>
      <c r="K70" s="28"/>
      <c r="L70" s="28"/>
      <c r="M70" s="28"/>
      <c r="N70" s="35"/>
      <c r="O70" s="85"/>
      <c r="P70" s="85"/>
      <c r="Q70" s="85"/>
      <c r="R70" s="85"/>
      <c r="S70" s="85"/>
      <c r="T70" s="85"/>
      <c r="U70" s="127"/>
      <c r="V70" s="85"/>
      <c r="W70" s="86"/>
      <c r="X70" s="85"/>
      <c r="Y70" s="119"/>
      <c r="Z70" s="86"/>
      <c r="AA70" s="85"/>
      <c r="AB70" s="85"/>
      <c r="AC70" s="120"/>
      <c r="AD70" s="86"/>
      <c r="AE70" s="126"/>
      <c r="AF70" s="209"/>
      <c r="AG70" s="120"/>
      <c r="AH70" s="84"/>
      <c r="AI70" s="85" t="s">
        <v>185</v>
      </c>
      <c r="AJ70" s="85" t="s">
        <v>185</v>
      </c>
      <c r="AK70" s="85" t="s">
        <v>186</v>
      </c>
      <c r="AL70" s="85" t="s">
        <v>186</v>
      </c>
      <c r="AM70" s="86">
        <v>289.10000000000002</v>
      </c>
      <c r="AN70" s="119">
        <v>22.64</v>
      </c>
      <c r="AO70" s="85" t="s">
        <v>187</v>
      </c>
      <c r="AP70" s="119">
        <v>22.64</v>
      </c>
      <c r="AQ70" s="85" t="s">
        <v>189</v>
      </c>
      <c r="AR70" s="127">
        <v>1343</v>
      </c>
      <c r="AS70" s="119">
        <v>9.85</v>
      </c>
      <c r="AT70" s="119">
        <v>19.16</v>
      </c>
      <c r="AU70" s="86">
        <v>29</v>
      </c>
      <c r="AV70" s="119">
        <v>11.59</v>
      </c>
      <c r="AW70" s="85" t="s">
        <v>189</v>
      </c>
      <c r="AX70" s="85" t="s">
        <v>189</v>
      </c>
      <c r="AY70" s="85" t="s">
        <v>189</v>
      </c>
      <c r="AZ70" s="85" t="s">
        <v>189</v>
      </c>
      <c r="BA70" s="85" t="s">
        <v>192</v>
      </c>
      <c r="BB70" s="126"/>
      <c r="BC70" s="27" t="s">
        <v>208</v>
      </c>
      <c r="BD70" s="52"/>
      <c r="BE70" s="28"/>
      <c r="BF70" s="27"/>
      <c r="BG70" s="30"/>
      <c r="BH70" s="31"/>
      <c r="BI70" s="39"/>
      <c r="BJ70" s="31"/>
      <c r="BK70"/>
      <c r="BL70"/>
    </row>
    <row r="71" spans="1:64" ht="15" customHeight="1">
      <c r="A71" s="83" t="s">
        <v>218</v>
      </c>
      <c r="B71" s="29">
        <v>26001242</v>
      </c>
      <c r="C71" s="30">
        <v>89.5</v>
      </c>
      <c r="D71" s="27"/>
      <c r="E71" s="27"/>
      <c r="F71" s="36"/>
      <c r="G71" s="34"/>
      <c r="H71" s="28"/>
      <c r="I71" s="28"/>
      <c r="J71" s="28"/>
      <c r="K71" s="28"/>
      <c r="L71" s="28"/>
      <c r="M71" s="28"/>
      <c r="N71" s="35"/>
      <c r="O71" s="85"/>
      <c r="P71" s="85"/>
      <c r="Q71" s="85"/>
      <c r="R71" s="85"/>
      <c r="S71" s="85"/>
      <c r="T71" s="85"/>
      <c r="U71" s="127"/>
      <c r="V71" s="85"/>
      <c r="W71" s="86"/>
      <c r="X71" s="85"/>
      <c r="Y71" s="119"/>
      <c r="Z71" s="86"/>
      <c r="AA71" s="85"/>
      <c r="AB71" s="85"/>
      <c r="AC71" s="120"/>
      <c r="AD71" s="86"/>
      <c r="AE71" s="126"/>
      <c r="AF71" s="209"/>
      <c r="AG71" s="120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126"/>
      <c r="BC71" s="31"/>
      <c r="BD71" s="52"/>
      <c r="BE71" s="28"/>
      <c r="BF71" s="27"/>
      <c r="BG71" s="30">
        <v>0.36</v>
      </c>
      <c r="BH71" s="31">
        <v>6.7500000000000004E-2</v>
      </c>
      <c r="BI71" s="39">
        <v>3.8699999999999998E-2</v>
      </c>
      <c r="BJ71" s="31">
        <v>0.106</v>
      </c>
      <c r="BK71"/>
      <c r="BL71"/>
    </row>
    <row r="72" spans="1:64" ht="15" customHeight="1">
      <c r="A72" s="83" t="s">
        <v>219</v>
      </c>
      <c r="B72" s="29">
        <v>26001225</v>
      </c>
      <c r="C72" s="30"/>
      <c r="D72" s="27"/>
      <c r="E72" s="30"/>
      <c r="F72" s="33"/>
      <c r="G72" s="33"/>
      <c r="H72" s="28"/>
      <c r="I72" s="28"/>
      <c r="J72" s="28"/>
      <c r="K72" s="28"/>
      <c r="L72" s="28"/>
      <c r="M72" s="28"/>
      <c r="N72" s="35"/>
      <c r="O72" s="85"/>
      <c r="P72" s="85"/>
      <c r="Q72" s="85"/>
      <c r="R72" s="85"/>
      <c r="S72" s="85"/>
      <c r="T72" s="85"/>
      <c r="U72" s="127"/>
      <c r="V72" s="85"/>
      <c r="W72" s="86"/>
      <c r="X72" s="85"/>
      <c r="Y72" s="119"/>
      <c r="Z72" s="86"/>
      <c r="AA72" s="85"/>
      <c r="AB72" s="85"/>
      <c r="AC72" s="120"/>
      <c r="AD72" s="86"/>
      <c r="AE72" s="126"/>
      <c r="AF72" s="209"/>
      <c r="AG72" s="120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126"/>
      <c r="BC72" s="31"/>
      <c r="BD72" s="52"/>
      <c r="BE72" s="28"/>
      <c r="BF72" s="27"/>
      <c r="BG72" s="30">
        <v>1.75</v>
      </c>
      <c r="BH72" s="31">
        <v>0.30099999999999999</v>
      </c>
      <c r="BI72" s="39">
        <v>0.18099999999999999</v>
      </c>
      <c r="BJ72" s="31">
        <v>0.48099999999999998</v>
      </c>
      <c r="BK72"/>
      <c r="BL72"/>
    </row>
    <row r="73" spans="1:64" ht="15" customHeight="1">
      <c r="A73" s="83" t="s">
        <v>27</v>
      </c>
      <c r="B73" s="29">
        <v>26001202</v>
      </c>
      <c r="C73" s="30">
        <v>92.07</v>
      </c>
      <c r="D73" s="30">
        <v>71.28</v>
      </c>
      <c r="E73" s="31">
        <v>5.4480000000000004</v>
      </c>
      <c r="F73" s="33">
        <v>16.399999999999999</v>
      </c>
      <c r="G73" s="37"/>
      <c r="H73" s="28"/>
      <c r="I73" s="28" t="s">
        <v>216</v>
      </c>
      <c r="J73" s="34"/>
      <c r="K73" s="33"/>
      <c r="L73" s="129"/>
      <c r="M73" s="85"/>
      <c r="N73" s="84"/>
      <c r="O73" s="85"/>
      <c r="P73" s="84"/>
      <c r="Q73" s="85"/>
      <c r="R73" s="85"/>
      <c r="S73" s="85"/>
      <c r="T73" s="119"/>
      <c r="U73" s="84"/>
      <c r="V73" s="119"/>
      <c r="W73" s="119"/>
      <c r="X73" s="85"/>
      <c r="Y73" s="119"/>
      <c r="Z73" s="84"/>
      <c r="AA73" s="84"/>
      <c r="AB73" s="84"/>
      <c r="AC73" s="84"/>
      <c r="AD73" s="85" t="s">
        <v>161</v>
      </c>
      <c r="AE73" s="126">
        <v>0.81740000000000002</v>
      </c>
      <c r="AF73" s="209">
        <v>8.3979999999999999E-2</v>
      </c>
      <c r="AG73" s="120">
        <v>5.3470000000000004</v>
      </c>
      <c r="AH73" s="85" t="s">
        <v>217</v>
      </c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5"/>
      <c r="BC73" s="31"/>
      <c r="BD73" s="28" t="s">
        <v>207</v>
      </c>
      <c r="BE73" s="36"/>
      <c r="BF73" s="27"/>
      <c r="BG73" s="27"/>
      <c r="BH73" s="27"/>
      <c r="BI73" s="27"/>
      <c r="BJ73" s="27"/>
      <c r="BK73"/>
      <c r="BL73"/>
    </row>
    <row r="74" spans="1:64" ht="15" customHeight="1">
      <c r="A74" s="83" t="s">
        <v>206</v>
      </c>
      <c r="B74" s="29">
        <v>26001357</v>
      </c>
      <c r="C74" s="27"/>
      <c r="D74" s="29"/>
      <c r="E74" s="27"/>
      <c r="F74" s="28"/>
      <c r="G74" s="37"/>
      <c r="H74" s="34"/>
      <c r="I74" s="28"/>
      <c r="J74" s="28"/>
      <c r="K74" s="28" t="s">
        <v>210</v>
      </c>
      <c r="L74" s="28" t="s">
        <v>211</v>
      </c>
      <c r="M74" s="28" t="s">
        <v>211</v>
      </c>
      <c r="N74" s="35"/>
      <c r="O74" s="85" t="s">
        <v>211</v>
      </c>
      <c r="P74" s="85"/>
      <c r="Q74" s="85" t="s">
        <v>210</v>
      </c>
      <c r="R74" s="85" t="s">
        <v>211</v>
      </c>
      <c r="S74" s="85"/>
      <c r="T74" s="85"/>
      <c r="U74" s="127"/>
      <c r="V74" s="85"/>
      <c r="W74" s="86"/>
      <c r="X74" s="85" t="s">
        <v>211</v>
      </c>
      <c r="Y74" s="85" t="s">
        <v>211</v>
      </c>
      <c r="Z74" s="85" t="s">
        <v>211</v>
      </c>
      <c r="AA74" s="85" t="s">
        <v>211</v>
      </c>
      <c r="AB74" s="85" t="s">
        <v>211</v>
      </c>
      <c r="AC74" s="85" t="s">
        <v>211</v>
      </c>
      <c r="AD74" s="86"/>
      <c r="AE74" s="119"/>
      <c r="AF74" s="85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5" t="s">
        <v>207</v>
      </c>
      <c r="BC74" s="27" t="s">
        <v>208</v>
      </c>
      <c r="BD74" s="151"/>
      <c r="BE74" s="28" t="s">
        <v>209</v>
      </c>
      <c r="BF74" s="27"/>
      <c r="BG74" s="27"/>
      <c r="BH74" s="30"/>
      <c r="BI74" s="29"/>
      <c r="BJ74" s="32"/>
      <c r="BK74"/>
      <c r="BL74"/>
    </row>
    <row r="75" spans="1:64" ht="15" customHeight="1">
      <c r="A75" s="83" t="s">
        <v>212</v>
      </c>
      <c r="B75" s="29">
        <v>26001260</v>
      </c>
      <c r="C75" s="27"/>
      <c r="D75" s="29"/>
      <c r="E75" s="27"/>
      <c r="F75" s="28"/>
      <c r="G75" s="37"/>
      <c r="H75" s="34"/>
      <c r="I75" s="28"/>
      <c r="J75" s="28"/>
      <c r="K75" s="28" t="s">
        <v>210</v>
      </c>
      <c r="L75" s="28" t="s">
        <v>211</v>
      </c>
      <c r="M75" s="28" t="s">
        <v>211</v>
      </c>
      <c r="N75" s="35"/>
      <c r="O75" s="85" t="s">
        <v>211</v>
      </c>
      <c r="P75" s="85"/>
      <c r="Q75" s="85" t="s">
        <v>210</v>
      </c>
      <c r="R75" s="85" t="s">
        <v>211</v>
      </c>
      <c r="S75" s="85"/>
      <c r="T75" s="85"/>
      <c r="U75" s="127"/>
      <c r="V75" s="85"/>
      <c r="W75" s="86"/>
      <c r="X75" s="85" t="s">
        <v>211</v>
      </c>
      <c r="Y75" s="85" t="s">
        <v>211</v>
      </c>
      <c r="Z75" s="85" t="s">
        <v>211</v>
      </c>
      <c r="AA75" s="85" t="s">
        <v>211</v>
      </c>
      <c r="AB75" s="85" t="s">
        <v>211</v>
      </c>
      <c r="AC75" s="85" t="s">
        <v>211</v>
      </c>
      <c r="AD75" s="86"/>
      <c r="AE75" s="119"/>
      <c r="AF75" s="85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5" t="s">
        <v>207</v>
      </c>
      <c r="BC75" s="27" t="s">
        <v>208</v>
      </c>
      <c r="BD75" s="151"/>
      <c r="BE75" s="28" t="s">
        <v>209</v>
      </c>
      <c r="BF75" s="27"/>
      <c r="BG75" s="27"/>
      <c r="BH75" s="30"/>
      <c r="BI75" s="29"/>
      <c r="BJ75" s="32"/>
      <c r="BK75"/>
      <c r="BL75"/>
    </row>
    <row r="76" spans="1:64">
      <c r="A76" s="53" t="s">
        <v>0</v>
      </c>
      <c r="B76" s="70"/>
      <c r="C76" s="73">
        <f>MIN(C67:C75)</f>
        <v>89.42</v>
      </c>
      <c r="D76" s="121"/>
      <c r="E76" s="121"/>
      <c r="F76" s="87"/>
      <c r="G76" s="121"/>
      <c r="H76" s="121"/>
      <c r="I76" s="121"/>
      <c r="J76" s="12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213">
        <f>MIN(AE67:AE75)</f>
        <v>0.81740000000000002</v>
      </c>
      <c r="AF76" s="217">
        <f>MIN(AF67:AF75)</f>
        <v>2.8419999999999999E-3</v>
      </c>
      <c r="AG76" s="210">
        <f>MIN(AG67:AG75)</f>
        <v>1.393</v>
      </c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2"/>
      <c r="BC76" s="148"/>
      <c r="BD76" s="121"/>
      <c r="BE76" s="71"/>
      <c r="BF76" s="71"/>
      <c r="BG76" s="73">
        <f>MIN(BG67:BG75)</f>
        <v>0.36</v>
      </c>
      <c r="BH76" s="210">
        <f>MIN(BH67:BH75)</f>
        <v>6.7500000000000004E-2</v>
      </c>
      <c r="BI76" s="213">
        <f>MIN(BI67:BI75)</f>
        <v>3.8699999999999998E-2</v>
      </c>
      <c r="BJ76" s="210">
        <f>MIN(BJ67:BJ75)</f>
        <v>0.106</v>
      </c>
      <c r="BK76"/>
      <c r="BL76"/>
    </row>
    <row r="77" spans="1:64">
      <c r="A77" s="55" t="s">
        <v>1</v>
      </c>
      <c r="B77" s="74"/>
      <c r="C77" s="78">
        <f>MAX(C67:C75)</f>
        <v>97.64</v>
      </c>
      <c r="D77" s="75"/>
      <c r="E77" s="77"/>
      <c r="F77" s="77"/>
      <c r="G77" s="77"/>
      <c r="H77" s="77"/>
      <c r="I77" s="75"/>
      <c r="J77" s="77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214">
        <f>MAX(AE67:AE75)</f>
        <v>1.659</v>
      </c>
      <c r="AF77" s="218">
        <f>MAX(AF67:AF75)</f>
        <v>8.3979999999999999E-2</v>
      </c>
      <c r="AG77" s="211">
        <f>MAX(AG67:AG75)</f>
        <v>5.3470000000000004</v>
      </c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6"/>
      <c r="BC77" s="149"/>
      <c r="BD77" s="123"/>
      <c r="BE77" s="88"/>
      <c r="BF77" s="88"/>
      <c r="BG77" s="78">
        <f>MAX(BG67:BG75)</f>
        <v>1.75</v>
      </c>
      <c r="BH77" s="211">
        <f>MAX(BH67:BH75)</f>
        <v>0.30099999999999999</v>
      </c>
      <c r="BI77" s="214">
        <f>MAX(BI67:BI75)</f>
        <v>0.18099999999999999</v>
      </c>
      <c r="BJ77" s="211">
        <f>MAX(BJ67:BJ75)</f>
        <v>0.48099999999999998</v>
      </c>
      <c r="BK77"/>
      <c r="BL77"/>
    </row>
    <row r="78" spans="1:64" ht="15.75" thickBot="1">
      <c r="A78" s="57" t="s">
        <v>2</v>
      </c>
      <c r="B78" s="65"/>
      <c r="C78" s="81">
        <f>MEDIAN(C67:C75)</f>
        <v>90.784999999999997</v>
      </c>
      <c r="D78" s="66"/>
      <c r="E78" s="66"/>
      <c r="F78" s="67"/>
      <c r="G78" s="68"/>
      <c r="H78" s="68"/>
      <c r="I78" s="124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215">
        <f>MEDIAN(AE67:AE75)</f>
        <v>1.2382</v>
      </c>
      <c r="AF78" s="219">
        <f>MEDIAN(AF67:AF75)</f>
        <v>4.3410999999999998E-2</v>
      </c>
      <c r="AG78" s="212">
        <f>MEDIAN(AG67:AG75)</f>
        <v>3.37</v>
      </c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80"/>
      <c r="BC78" s="150"/>
      <c r="BD78" s="124"/>
      <c r="BE78" s="68"/>
      <c r="BF78" s="68"/>
      <c r="BG78" s="81">
        <f>MEDIAN(BG67:BG75)</f>
        <v>1.66</v>
      </c>
      <c r="BH78" s="212">
        <f>MEDIAN(BH67:BH75)</f>
        <v>0.28499999999999998</v>
      </c>
      <c r="BI78" s="215">
        <f>MEDIAN(BI67:BI75)</f>
        <v>0.17100000000000001</v>
      </c>
      <c r="BJ78" s="212">
        <f>MEDIAN(BJ67:BJ75)</f>
        <v>0.45500000000000002</v>
      </c>
      <c r="BK78"/>
      <c r="BL78"/>
    </row>
    <row r="79" spans="1:64">
      <c r="BA79"/>
      <c r="BB79"/>
      <c r="BC79"/>
      <c r="BD79"/>
      <c r="BE79"/>
      <c r="BF79"/>
      <c r="BG79" s="145"/>
      <c r="BH79"/>
      <c r="BI79"/>
      <c r="BJ79" s="216"/>
      <c r="BK79"/>
      <c r="BL79"/>
    </row>
    <row r="80" spans="1:64">
      <c r="A80" s="13" t="s">
        <v>33</v>
      </c>
    </row>
    <row r="81" spans="1:64">
      <c r="A81" t="s">
        <v>34</v>
      </c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</row>
    <row r="85" spans="1:64">
      <c r="A85" s="13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</row>
    <row r="93" spans="1:64">
      <c r="A93" s="1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</row>
  </sheetData>
  <sheetProtection algorithmName="SHA-512" hashValue="HhzqNY9nlkTBTYp2UUwlQg0YeUY5Hnr3qtcaj0dcN054Z/a/QhFnGOqschRbG5ESMEuEWEiK97DhkJzWUNbV/A==" saltValue="ZEH2//pU3iLUQ8NIS+fxFQ==" spinCount="100000" sheet="1" objects="1" scenarios="1"/>
  <sortState xmlns:xlrd2="http://schemas.microsoft.com/office/spreadsheetml/2017/richdata2" ref="A67:BL75">
    <sortCondition ref="A67:A75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7"/>
  <sheetViews>
    <sheetView showGridLines="0" zoomScale="80" zoomScaleNormal="80" workbookViewId="0">
      <selection activeCell="F14" sqref="F14"/>
    </sheetView>
  </sheetViews>
  <sheetFormatPr defaultRowHeight="15"/>
  <cols>
    <col min="1" max="1" width="4.42578125" customWidth="1"/>
    <col min="2" max="2" width="4" customWidth="1"/>
    <col min="3" max="3" width="58.7109375" customWidth="1"/>
    <col min="4" max="6" width="30.7109375" customWidth="1"/>
  </cols>
  <sheetData>
    <row r="1" spans="2:6" ht="120" customHeight="1">
      <c r="D1" s="162" t="s">
        <v>154</v>
      </c>
    </row>
    <row r="2" spans="2:6">
      <c r="B2" s="9" t="s">
        <v>32</v>
      </c>
    </row>
    <row r="3" spans="2:6" ht="15.75" thickBot="1"/>
    <row r="4" spans="2:6" ht="45" customHeight="1" thickBot="1">
      <c r="B4" s="89"/>
      <c r="C4" s="90" t="s">
        <v>8</v>
      </c>
      <c r="D4" s="91" t="s">
        <v>9</v>
      </c>
      <c r="E4" s="91" t="s">
        <v>10</v>
      </c>
      <c r="F4" s="92" t="s">
        <v>11</v>
      </c>
    </row>
    <row r="5" spans="2:6" ht="24.95" customHeight="1" thickTop="1">
      <c r="B5" s="93"/>
      <c r="C5" s="94" t="s">
        <v>12</v>
      </c>
      <c r="D5" s="95">
        <v>3</v>
      </c>
      <c r="E5" s="95">
        <v>0</v>
      </c>
      <c r="F5" s="157"/>
    </row>
    <row r="6" spans="2:6" ht="24.95" customHeight="1">
      <c r="B6" s="96"/>
      <c r="C6" s="97" t="s">
        <v>13</v>
      </c>
      <c r="D6" s="98">
        <v>5</v>
      </c>
      <c r="E6" s="98">
        <v>1</v>
      </c>
      <c r="F6" s="103">
        <v>0.2</v>
      </c>
    </row>
    <row r="7" spans="2:6" ht="24.95" customHeight="1">
      <c r="B7" s="96"/>
      <c r="C7" s="97" t="s">
        <v>14</v>
      </c>
      <c r="D7" s="98">
        <v>0</v>
      </c>
      <c r="E7" s="98"/>
      <c r="F7" s="103"/>
    </row>
    <row r="8" spans="2:6" ht="24.95" customHeight="1">
      <c r="B8" s="96"/>
      <c r="C8" s="99" t="s">
        <v>15</v>
      </c>
      <c r="D8" s="100">
        <v>0</v>
      </c>
      <c r="E8" s="100"/>
      <c r="F8" s="158"/>
    </row>
    <row r="9" spans="2:6" ht="24.95" customHeight="1">
      <c r="B9" s="96"/>
      <c r="C9" s="97" t="s">
        <v>16</v>
      </c>
      <c r="D9" s="98">
        <v>0</v>
      </c>
      <c r="E9" s="98"/>
      <c r="F9" s="103"/>
    </row>
    <row r="10" spans="2:6" ht="24.95" customHeight="1">
      <c r="B10" s="96"/>
      <c r="C10" s="101" t="s">
        <v>17</v>
      </c>
      <c r="D10" s="102">
        <v>0</v>
      </c>
      <c r="E10" s="102"/>
      <c r="F10" s="159"/>
    </row>
    <row r="11" spans="2:6" ht="24.95" customHeight="1">
      <c r="B11" s="96"/>
      <c r="C11" s="97" t="s">
        <v>18</v>
      </c>
      <c r="D11" s="98">
        <v>0</v>
      </c>
      <c r="E11" s="98"/>
      <c r="F11" s="103"/>
    </row>
    <row r="12" spans="2:6" ht="24.95" customHeight="1">
      <c r="B12" s="96"/>
      <c r="C12" s="101" t="s">
        <v>19</v>
      </c>
      <c r="D12" s="102">
        <v>0</v>
      </c>
      <c r="E12" s="102"/>
      <c r="F12" s="159"/>
    </row>
    <row r="13" spans="2:6" ht="24.95" customHeight="1">
      <c r="B13" s="96"/>
      <c r="C13" s="97" t="s">
        <v>20</v>
      </c>
      <c r="D13" s="98">
        <v>0</v>
      </c>
      <c r="E13" s="98"/>
      <c r="F13" s="103"/>
    </row>
    <row r="14" spans="2:6" ht="24.95" customHeight="1">
      <c r="B14" s="96"/>
      <c r="C14" s="101" t="s">
        <v>21</v>
      </c>
      <c r="D14" s="102">
        <v>1</v>
      </c>
      <c r="E14" s="102">
        <v>0</v>
      </c>
      <c r="F14" s="159"/>
    </row>
    <row r="15" spans="2:6" ht="24.95" customHeight="1">
      <c r="B15" s="96"/>
      <c r="C15" s="97" t="s">
        <v>22</v>
      </c>
      <c r="D15" s="98">
        <v>1</v>
      </c>
      <c r="E15" s="98">
        <v>0</v>
      </c>
      <c r="F15" s="103"/>
    </row>
    <row r="16" spans="2:6" ht="24.95" customHeight="1">
      <c r="B16" s="96"/>
      <c r="C16" s="104" t="s">
        <v>23</v>
      </c>
      <c r="D16" s="105">
        <v>0</v>
      </c>
      <c r="E16" s="105"/>
      <c r="F16" s="160"/>
    </row>
    <row r="17" spans="2:6" ht="24.95" customHeight="1" thickBot="1">
      <c r="B17" s="106"/>
      <c r="C17" s="107" t="s">
        <v>24</v>
      </c>
      <c r="D17" s="108">
        <v>1</v>
      </c>
      <c r="E17" s="108">
        <v>0</v>
      </c>
      <c r="F17" s="161"/>
    </row>
  </sheetData>
  <sheetProtection algorithmName="SHA-512" hashValue="3yAqh7gIVXluX7mT8qo7pc/OSeJ3RKQWIRyHuxPlOISvvNLQCk4bV9+85lzbuouwuizE7D5vRY7zDSyLMndPcw==" saltValue="8DCmntnl2oLbMrOOAhB9pA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14"/>
  <sheetViews>
    <sheetView showGridLines="0" zoomScale="80" zoomScaleNormal="80" workbookViewId="0">
      <selection activeCell="I16" sqref="I16"/>
    </sheetView>
  </sheetViews>
  <sheetFormatPr defaultRowHeight="15"/>
  <cols>
    <col min="1" max="1" width="4.140625" customWidth="1"/>
    <col min="2" max="2" width="3.85546875" customWidth="1"/>
    <col min="3" max="3" width="34.85546875" customWidth="1"/>
    <col min="4" max="9" width="15.7109375" customWidth="1"/>
  </cols>
  <sheetData>
    <row r="1" spans="2:9" ht="120" customHeight="1">
      <c r="E1" s="162" t="s">
        <v>154</v>
      </c>
    </row>
    <row r="2" spans="2:9">
      <c r="B2" s="206" t="s">
        <v>35</v>
      </c>
      <c r="C2" s="206"/>
      <c r="D2" s="206"/>
      <c r="E2" s="206"/>
      <c r="F2" s="206"/>
      <c r="G2" s="206"/>
      <c r="H2" s="206"/>
      <c r="I2" s="206"/>
    </row>
    <row r="3" spans="2:9" ht="15.75" thickBot="1">
      <c r="B3" s="6"/>
      <c r="C3" s="6"/>
      <c r="D3" s="7"/>
      <c r="E3" s="7"/>
      <c r="F3" s="7"/>
    </row>
    <row r="4" spans="2:9" ht="45" customHeight="1" thickBot="1">
      <c r="B4" s="111"/>
      <c r="C4" s="90" t="s">
        <v>25</v>
      </c>
      <c r="D4" s="197" t="s">
        <v>9</v>
      </c>
      <c r="E4" s="197"/>
      <c r="F4" s="197" t="s">
        <v>10</v>
      </c>
      <c r="G4" s="197"/>
      <c r="H4" s="197" t="s">
        <v>11</v>
      </c>
      <c r="I4" s="198"/>
    </row>
    <row r="5" spans="2:9" ht="24.95" customHeight="1" thickTop="1">
      <c r="B5" s="109"/>
      <c r="C5" s="101" t="s">
        <v>26</v>
      </c>
      <c r="D5" s="207">
        <v>0</v>
      </c>
      <c r="E5" s="207"/>
      <c r="F5" s="207"/>
      <c r="G5" s="207"/>
      <c r="H5" s="199"/>
      <c r="I5" s="200"/>
    </row>
    <row r="6" spans="2:9" ht="24.95" customHeight="1">
      <c r="B6" s="109"/>
      <c r="C6" s="101" t="s">
        <v>27</v>
      </c>
      <c r="D6" s="207">
        <v>0</v>
      </c>
      <c r="E6" s="207"/>
      <c r="F6" s="207"/>
      <c r="G6" s="207"/>
      <c r="H6" s="201"/>
      <c r="I6" s="202"/>
    </row>
    <row r="7" spans="2:9" ht="24.95" customHeight="1" thickBot="1">
      <c r="B7" s="110"/>
      <c r="C7" s="107" t="s">
        <v>28</v>
      </c>
      <c r="D7" s="205">
        <v>10</v>
      </c>
      <c r="E7" s="205"/>
      <c r="F7" s="205">
        <v>0</v>
      </c>
      <c r="G7" s="205"/>
      <c r="H7" s="203"/>
      <c r="I7" s="204"/>
    </row>
    <row r="10" spans="2:9">
      <c r="B10" s="206" t="s">
        <v>36</v>
      </c>
      <c r="C10" s="206"/>
      <c r="D10" s="206"/>
      <c r="E10" s="206"/>
      <c r="F10" s="206"/>
      <c r="G10" s="206"/>
      <c r="H10" s="206"/>
      <c r="I10" s="206"/>
    </row>
    <row r="11" spans="2:9" ht="15.75" thickBot="1">
      <c r="B11" s="6"/>
      <c r="C11" s="6"/>
      <c r="D11" s="7"/>
      <c r="E11" s="7"/>
      <c r="F11" s="7"/>
    </row>
    <row r="12" spans="2:9" ht="45" customHeight="1" thickBot="1">
      <c r="B12" s="118"/>
      <c r="C12" s="90" t="s">
        <v>25</v>
      </c>
      <c r="D12" s="197" t="s">
        <v>9</v>
      </c>
      <c r="E12" s="197"/>
      <c r="F12" s="197" t="s">
        <v>10</v>
      </c>
      <c r="G12" s="197"/>
      <c r="H12" s="197" t="s">
        <v>11</v>
      </c>
      <c r="I12" s="198"/>
    </row>
    <row r="13" spans="2:9" ht="24.95" customHeight="1" thickTop="1">
      <c r="B13" s="109"/>
      <c r="C13" s="101" t="s">
        <v>31</v>
      </c>
      <c r="D13" s="207">
        <v>3</v>
      </c>
      <c r="E13" s="207"/>
      <c r="F13" s="207">
        <v>0</v>
      </c>
      <c r="G13" s="207"/>
      <c r="H13" s="193"/>
      <c r="I13" s="194"/>
    </row>
    <row r="14" spans="2:9" ht="24.95" customHeight="1" thickBot="1">
      <c r="B14" s="110"/>
      <c r="C14" s="107" t="s">
        <v>28</v>
      </c>
      <c r="D14" s="205">
        <v>0</v>
      </c>
      <c r="E14" s="205"/>
      <c r="F14" s="205"/>
      <c r="G14" s="205"/>
      <c r="H14" s="195"/>
      <c r="I14" s="196"/>
    </row>
  </sheetData>
  <sheetProtection algorithmName="SHA-512" hashValue="07Kaft5wo3LqxiyC/dRsVAReOxaivzvcNS9gJgwpwuSn5XL0YMjkplS7AWWptJwKj49KwU5GgZbN4G+/vYS0hw==" saltValue="5TL7qTH9dTCnMW3qh6jlig==" spinCount="100000" sheet="1" objects="1" scenarios="1"/>
  <mergeCells count="23">
    <mergeCell ref="D12:E12"/>
    <mergeCell ref="F12:G12"/>
    <mergeCell ref="H12:I12"/>
    <mergeCell ref="F14:G14"/>
    <mergeCell ref="B2:I2"/>
    <mergeCell ref="B10:I10"/>
    <mergeCell ref="D13:E13"/>
    <mergeCell ref="F13:G13"/>
    <mergeCell ref="D14:E14"/>
    <mergeCell ref="D5:E5"/>
    <mergeCell ref="D6:E6"/>
    <mergeCell ref="D7:E7"/>
    <mergeCell ref="F5:G5"/>
    <mergeCell ref="F6:G6"/>
    <mergeCell ref="F7:G7"/>
    <mergeCell ref="D4:E4"/>
    <mergeCell ref="H13:I13"/>
    <mergeCell ref="H14:I14"/>
    <mergeCell ref="F4:G4"/>
    <mergeCell ref="H4:I4"/>
    <mergeCell ref="H5:I5"/>
    <mergeCell ref="H6:I6"/>
    <mergeCell ref="H7:I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"/>
  <sheetViews>
    <sheetView showGridLines="0" zoomScale="80" zoomScaleNormal="80" workbookViewId="0">
      <selection activeCell="F24" sqref="F24"/>
    </sheetView>
  </sheetViews>
  <sheetFormatPr defaultRowHeight="15"/>
  <cols>
    <col min="1" max="2" width="3" customWidth="1"/>
    <col min="3" max="3" width="26.85546875" customWidth="1"/>
    <col min="4" max="42" width="15.7109375" customWidth="1"/>
  </cols>
  <sheetData>
    <row r="1" spans="1:26" ht="120.75" customHeight="1">
      <c r="D1" s="2"/>
      <c r="E1" s="2"/>
      <c r="F1" s="162" t="s">
        <v>154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>
      <c r="B2" s="19" t="s">
        <v>62</v>
      </c>
      <c r="C2" s="6"/>
      <c r="D2" s="7"/>
      <c r="E2" s="7"/>
      <c r="F2" s="7"/>
      <c r="G2" s="21"/>
      <c r="H2" s="2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6" ht="15.75" thickBot="1">
      <c r="B3" s="6"/>
      <c r="C3" s="6"/>
      <c r="D3" s="7"/>
      <c r="E3" s="7"/>
      <c r="F3" s="7"/>
      <c r="G3" s="7"/>
      <c r="H3" s="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6" ht="45" customHeight="1" thickBot="1">
      <c r="B4" s="111"/>
      <c r="C4" s="90" t="s">
        <v>25</v>
      </c>
      <c r="D4" s="197" t="s">
        <v>9</v>
      </c>
      <c r="E4" s="197"/>
      <c r="F4" s="197" t="s">
        <v>10</v>
      </c>
      <c r="G4" s="197"/>
      <c r="H4" s="197" t="s">
        <v>11</v>
      </c>
      <c r="I4" s="19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6" ht="24.95" customHeight="1" thickTop="1">
      <c r="B5" s="109"/>
      <c r="C5" s="101" t="s">
        <v>63</v>
      </c>
      <c r="D5" s="207">
        <v>1</v>
      </c>
      <c r="E5" s="207"/>
      <c r="F5" s="207">
        <v>0</v>
      </c>
      <c r="G5" s="207"/>
      <c r="H5" s="199"/>
      <c r="I5" s="200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6" ht="24.95" customHeight="1">
      <c r="B6" s="109"/>
      <c r="C6" s="101" t="s">
        <v>64</v>
      </c>
      <c r="D6" s="207">
        <v>0</v>
      </c>
      <c r="E6" s="207"/>
      <c r="F6" s="207"/>
      <c r="G6" s="207"/>
      <c r="H6" s="201"/>
      <c r="I6" s="20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6" ht="24.95" customHeight="1" thickBot="1">
      <c r="B7" s="110"/>
      <c r="C7" s="107" t="s">
        <v>28</v>
      </c>
      <c r="D7" s="205">
        <v>2</v>
      </c>
      <c r="E7" s="205"/>
      <c r="F7" s="205">
        <v>0</v>
      </c>
      <c r="G7" s="205"/>
      <c r="H7" s="203"/>
      <c r="I7" s="20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6">
      <c r="B8" s="6"/>
      <c r="C8" s="6"/>
      <c r="D8" s="7"/>
      <c r="E8" s="7"/>
      <c r="F8" s="7"/>
      <c r="G8" s="7"/>
      <c r="H8" s="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6">
      <c r="B9" s="6"/>
      <c r="C9" s="6"/>
      <c r="D9" s="7"/>
      <c r="E9" s="7"/>
      <c r="F9" s="7"/>
      <c r="G9" s="7"/>
      <c r="H9" s="7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6" ht="17.25">
      <c r="B10" s="23" t="s">
        <v>100</v>
      </c>
      <c r="C10" s="24"/>
      <c r="D10" s="25"/>
      <c r="E10" s="25"/>
      <c r="F10" s="25"/>
      <c r="G10" s="25"/>
      <c r="H10" s="2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6" ht="15.75" thickBot="1">
      <c r="B11" s="6"/>
      <c r="C11" s="6"/>
      <c r="D11" s="7"/>
      <c r="E11" s="7"/>
      <c r="F11" s="7"/>
      <c r="G11" s="7"/>
      <c r="H11" s="7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6" ht="45" customHeight="1" thickBot="1">
      <c r="A12" s="4"/>
      <c r="B12" s="113"/>
      <c r="C12" s="114" t="s">
        <v>101</v>
      </c>
      <c r="D12" s="115" t="s">
        <v>3</v>
      </c>
      <c r="E12" s="116"/>
      <c r="F12" s="116" t="s">
        <v>102</v>
      </c>
      <c r="G12" s="115" t="s">
        <v>103</v>
      </c>
      <c r="H12" s="115" t="s">
        <v>104</v>
      </c>
      <c r="I12" s="115" t="s">
        <v>105</v>
      </c>
      <c r="J12" s="115" t="s">
        <v>106</v>
      </c>
      <c r="K12" s="115" t="s">
        <v>65</v>
      </c>
      <c r="L12" s="115" t="s">
        <v>66</v>
      </c>
      <c r="M12" s="115" t="s">
        <v>67</v>
      </c>
      <c r="N12" s="115" t="s">
        <v>68</v>
      </c>
      <c r="O12" s="115" t="s">
        <v>69</v>
      </c>
      <c r="P12" s="115" t="s">
        <v>70</v>
      </c>
      <c r="Q12" s="115" t="s">
        <v>71</v>
      </c>
      <c r="R12" s="115" t="s">
        <v>72</v>
      </c>
      <c r="S12" s="115" t="s">
        <v>73</v>
      </c>
      <c r="T12" s="115" t="s">
        <v>107</v>
      </c>
      <c r="U12" s="115" t="s">
        <v>108</v>
      </c>
      <c r="V12" s="115" t="s">
        <v>109</v>
      </c>
      <c r="W12" s="115" t="s">
        <v>110</v>
      </c>
      <c r="X12" s="115" t="s">
        <v>111</v>
      </c>
      <c r="Y12" s="117" t="s">
        <v>112</v>
      </c>
    </row>
    <row r="13" spans="1:26" ht="24.95" customHeight="1" thickTop="1" thickBot="1">
      <c r="B13" s="112"/>
      <c r="C13" s="130" t="s">
        <v>220</v>
      </c>
      <c r="D13" s="131">
        <v>26000784</v>
      </c>
      <c r="E13" s="133"/>
      <c r="F13" s="132">
        <v>89.42</v>
      </c>
      <c r="G13" s="133" t="s">
        <v>185</v>
      </c>
      <c r="H13" s="133" t="s">
        <v>185</v>
      </c>
      <c r="I13" s="133" t="s">
        <v>186</v>
      </c>
      <c r="J13" s="133" t="s">
        <v>186</v>
      </c>
      <c r="K13" s="152">
        <v>289.10000000000002</v>
      </c>
      <c r="L13" s="132">
        <v>22.64</v>
      </c>
      <c r="M13" s="133" t="s">
        <v>187</v>
      </c>
      <c r="N13" s="132">
        <v>22.64</v>
      </c>
      <c r="O13" s="133" t="s">
        <v>189</v>
      </c>
      <c r="P13" s="131">
        <v>1343</v>
      </c>
      <c r="Q13" s="132">
        <v>9.85</v>
      </c>
      <c r="R13" s="132">
        <v>19.16</v>
      </c>
      <c r="S13" s="152">
        <v>29</v>
      </c>
      <c r="T13" s="132">
        <v>11.59</v>
      </c>
      <c r="U13" s="133" t="s">
        <v>189</v>
      </c>
      <c r="V13" s="133" t="s">
        <v>189</v>
      </c>
      <c r="W13" s="133" t="s">
        <v>189</v>
      </c>
      <c r="X13" s="133" t="s">
        <v>189</v>
      </c>
      <c r="Y13" s="220" t="s">
        <v>192</v>
      </c>
    </row>
  </sheetData>
  <sheetProtection algorithmName="SHA-512" hashValue="kz/89LIfH/+qJPTHygeldfeNxFrj5EW4j/aszr/UzUCPVhQbJoA8ECGw8LcVsXECC2BHnXLVBtdgAEAtgQfb8A==" saltValue="8bD4dSavKgYpLsKDtih1Bg==" spinCount="100000" sheet="1" objects="1" scenarios="1"/>
  <sortState xmlns:xlrd2="http://schemas.microsoft.com/office/spreadsheetml/2017/richdata2" ref="C13:T13">
    <sortCondition ref="C13"/>
  </sortState>
  <mergeCells count="12">
    <mergeCell ref="D7:E7"/>
    <mergeCell ref="F7:G7"/>
    <mergeCell ref="D4:E4"/>
    <mergeCell ref="F4:G4"/>
    <mergeCell ref="H4:I4"/>
    <mergeCell ref="D5:E5"/>
    <mergeCell ref="F5:G5"/>
    <mergeCell ref="D6:E6"/>
    <mergeCell ref="F6:G6"/>
    <mergeCell ref="H5:I5"/>
    <mergeCell ref="H6:I6"/>
    <mergeCell ref="H7:I7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66D70F561DF84C8987930C011EEDFF" ma:contentTypeVersion="16" ma:contentTypeDescription="Vytvoří nový dokument" ma:contentTypeScope="" ma:versionID="dcf7a6bf520e28b45856835c1bc65b81">
  <xsd:schema xmlns:xsd="http://www.w3.org/2001/XMLSchema" xmlns:xs="http://www.w3.org/2001/XMLSchema" xmlns:p="http://schemas.microsoft.com/office/2006/metadata/properties" xmlns:ns2="bc2fc3e7-1330-4be1-a5c5-dabdea16aa1e" xmlns:ns3="69be9e84-ee3c-4fd9-99cd-2e9f5c0ef0c7" targetNamespace="http://schemas.microsoft.com/office/2006/metadata/properties" ma:root="true" ma:fieldsID="8fed39ba0ca246b5facb94d4a9de6796" ns2:_="" ns3:_="">
    <xsd:import namespace="bc2fc3e7-1330-4be1-a5c5-dabdea16aa1e"/>
    <xsd:import namespace="69be9e84-ee3c-4fd9-99cd-2e9f5c0ef0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fc3e7-1330-4be1-a5c5-dabdea16aa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0017e234-cef2-4f3c-ab2e-2310b20814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e9e84-ee3c-4fd9-99cd-2e9f5c0ef0c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Sloupec zachycení celé taxonomie" ma:hidden="true" ma:list="{67a9a418-a782-4341-ad6f-06d1a47248a7}" ma:internalName="TaxCatchAll" ma:showField="CatchAllData" ma:web="69be9e84-ee3c-4fd9-99cd-2e9f5c0ef0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be9e84-ee3c-4fd9-99cd-2e9f5c0ef0c7" xsi:nil="true"/>
    <lcf76f155ced4ddcb4097134ff3c332f xmlns="bc2fc3e7-1330-4be1-a5c5-dabdea16aa1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09B3E3-2F18-4FB1-A10E-258F70554422}"/>
</file>

<file path=customXml/itemProps2.xml><?xml version="1.0" encoding="utf-8"?>
<ds:datastoreItem xmlns:ds="http://schemas.openxmlformats.org/officeDocument/2006/customXml" ds:itemID="{56B6184C-5A02-490E-BC6A-98A1B97AB114}"/>
</file>

<file path=customXml/itemProps3.xml><?xml version="1.0" encoding="utf-8"?>
<ds:datastoreItem xmlns:ds="http://schemas.openxmlformats.org/officeDocument/2006/customXml" ds:itemID="{2D6DF8A9-F072-4F45-8378-3D646A144B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Nedodržení deklarovaných znaků</vt:lpstr>
      <vt:lpstr>Nedodržení limitů nežádoucích l</vt:lpstr>
      <vt:lpstr>Krmné suroviny</vt:lpstr>
      <vt:lpstr>PAP, GMO</vt:lpstr>
      <vt:lpstr>Mykotoxiny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61073</dc:creator>
  <cp:lastModifiedBy>Hlavová Zora</cp:lastModifiedBy>
  <dcterms:created xsi:type="dcterms:W3CDTF">2013-10-10T11:46:21Z</dcterms:created>
  <dcterms:modified xsi:type="dcterms:W3CDTF">2026-06-05T07:06:04Z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0x010100D666D70F561DF84C8987930C011EEDFF</vt:lpwstr>
  </property>
</Properties>
</file>