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kzuz-my.sharepoint.com/personal/10796_ukzuz_cz/Documents/Documents/Od Ivy/Filtrování/2026/"/>
    </mc:Choice>
  </mc:AlternateContent>
  <xr:revisionPtr revIDLastSave="6037" documentId="8_{1B3714C6-9C9E-4EAB-A254-EF87DB68E9F7}" xr6:coauthVersionLast="47" xr6:coauthVersionMax="47" xr10:uidLastSave="{910DA8F6-7E12-450C-A38B-2A094E819EDE}"/>
  <workbookProtection workbookAlgorithmName="SHA-512" workbookHashValue="fXIh2yTOmzhu6NwpKFoKyFGR65Xf8ecKQ2pF7+cAm8aZ7DXpkx9iq4mR9tY8bmFkA9I871sQWmOjRo+KApMQTw==" workbookSaltValue="/ZYbVWVUEa6a0fLTIBvIWQ==" workbookSpinCount="100000" lockStructure="1"/>
  <bookViews>
    <workbookView xWindow="-120" yWindow="-120" windowWidth="24240" windowHeight="13020" xr2:uid="{00000000-000D-0000-FFFF-FFFF00000000}"/>
  </bookViews>
  <sheets>
    <sheet name="Nedodržení deklarovaných znaků" sheetId="1" r:id="rId1"/>
    <sheet name="Nedodržení limitů nežádoucích l" sheetId="2" r:id="rId2"/>
    <sheet name="Krmné suroviny" sheetId="3" r:id="rId3"/>
    <sheet name="PAP, GMO" sheetId="4" r:id="rId4"/>
    <sheet name="Mykotoxiny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C84" i="2" l="1"/>
  <c r="EC85" i="2"/>
  <c r="EC86" i="2"/>
  <c r="E84" i="2" l="1"/>
  <c r="E85" i="2"/>
  <c r="E86" i="2"/>
  <c r="N67" i="1"/>
  <c r="N68" i="1"/>
  <c r="N69" i="1"/>
  <c r="E51" i="2"/>
  <c r="F51" i="2"/>
  <c r="G51" i="2"/>
  <c r="E52" i="2"/>
  <c r="F52" i="2"/>
  <c r="G52" i="2"/>
  <c r="E53" i="2"/>
  <c r="F53" i="2"/>
  <c r="G53" i="2"/>
  <c r="Q46" i="1"/>
  <c r="Q47" i="1"/>
  <c r="Q48" i="1"/>
  <c r="T38" i="1"/>
  <c r="U38" i="1"/>
  <c r="V38" i="1"/>
  <c r="X38" i="1"/>
  <c r="T39" i="1"/>
  <c r="U39" i="1"/>
  <c r="V39" i="1"/>
  <c r="X39" i="1"/>
  <c r="T40" i="1"/>
  <c r="U40" i="1"/>
  <c r="V40" i="1"/>
  <c r="X40" i="1"/>
  <c r="P25" i="1"/>
  <c r="Q25" i="1"/>
  <c r="R25" i="1"/>
  <c r="S25" i="1"/>
  <c r="P26" i="1"/>
  <c r="Q26" i="1"/>
  <c r="R26" i="1"/>
  <c r="S26" i="1"/>
  <c r="P27" i="1"/>
  <c r="Q27" i="1"/>
  <c r="R27" i="1"/>
  <c r="S27" i="1"/>
  <c r="K9" i="1"/>
  <c r="L9" i="1"/>
  <c r="M9" i="1"/>
  <c r="N9" i="1"/>
  <c r="O9" i="1"/>
  <c r="S9" i="1"/>
  <c r="K10" i="1"/>
  <c r="L10" i="1"/>
  <c r="M10" i="1"/>
  <c r="N10" i="1"/>
  <c r="O10" i="1"/>
  <c r="S10" i="1"/>
  <c r="K11" i="1"/>
  <c r="L11" i="1"/>
  <c r="M11" i="1"/>
  <c r="N11" i="1"/>
  <c r="O11" i="1"/>
  <c r="S11" i="1"/>
  <c r="J11" i="1"/>
  <c r="I11" i="1"/>
  <c r="H11" i="1"/>
  <c r="G11" i="1"/>
  <c r="F11" i="1"/>
  <c r="E11" i="1"/>
  <c r="D11" i="1"/>
  <c r="C11" i="1"/>
  <c r="J10" i="1"/>
  <c r="I10" i="1"/>
  <c r="H10" i="1"/>
  <c r="G10" i="1"/>
  <c r="F10" i="1"/>
  <c r="E10" i="1"/>
  <c r="D10" i="1"/>
  <c r="C10" i="1"/>
  <c r="J9" i="1"/>
  <c r="I9" i="1"/>
  <c r="H9" i="1"/>
  <c r="G9" i="1"/>
  <c r="F9" i="1"/>
  <c r="E9" i="1"/>
  <c r="D9" i="1"/>
  <c r="C9" i="1"/>
  <c r="C51" i="2" l="1"/>
  <c r="D51" i="2"/>
  <c r="C52" i="2"/>
  <c r="D52" i="2"/>
  <c r="C53" i="2"/>
  <c r="D53" i="2"/>
  <c r="C54" i="1"/>
  <c r="D54" i="1"/>
  <c r="E54" i="1"/>
  <c r="F54" i="1"/>
  <c r="G54" i="1"/>
  <c r="J54" i="1"/>
  <c r="C55" i="1"/>
  <c r="D55" i="1"/>
  <c r="E55" i="1"/>
  <c r="F55" i="1"/>
  <c r="G55" i="1"/>
  <c r="J55" i="1"/>
  <c r="C56" i="1"/>
  <c r="D56" i="1"/>
  <c r="E56" i="1"/>
  <c r="F56" i="1"/>
  <c r="G56" i="1"/>
  <c r="J56" i="1"/>
  <c r="C75" i="1" l="1"/>
  <c r="E75" i="1"/>
  <c r="C76" i="1"/>
  <c r="E76" i="1"/>
  <c r="C77" i="1"/>
  <c r="E77" i="1"/>
  <c r="F67" i="1"/>
  <c r="G67" i="1"/>
  <c r="H67" i="1"/>
  <c r="I67" i="1"/>
  <c r="F68" i="1"/>
  <c r="G68" i="1"/>
  <c r="H68" i="1"/>
  <c r="I68" i="1"/>
  <c r="F69" i="1"/>
  <c r="G69" i="1"/>
  <c r="H69" i="1"/>
  <c r="I69" i="1"/>
  <c r="E67" i="1"/>
  <c r="E68" i="1"/>
  <c r="E69" i="1"/>
  <c r="M46" i="1"/>
  <c r="N46" i="1"/>
  <c r="O46" i="1"/>
  <c r="P46" i="1"/>
  <c r="M47" i="1"/>
  <c r="N47" i="1"/>
  <c r="O47" i="1"/>
  <c r="P47" i="1"/>
  <c r="M48" i="1"/>
  <c r="N48" i="1"/>
  <c r="O48" i="1"/>
  <c r="P48" i="1"/>
  <c r="J46" i="1"/>
  <c r="K46" i="1"/>
  <c r="J47" i="1"/>
  <c r="K47" i="1"/>
  <c r="J48" i="1"/>
  <c r="K48" i="1"/>
  <c r="E46" i="1"/>
  <c r="E47" i="1"/>
  <c r="E48" i="1"/>
  <c r="L38" i="1"/>
  <c r="L39" i="1"/>
  <c r="L40" i="1"/>
  <c r="F38" i="1"/>
  <c r="F39" i="1"/>
  <c r="F40" i="1"/>
  <c r="N25" i="1"/>
  <c r="N26" i="1"/>
  <c r="N27" i="1"/>
  <c r="K25" i="1"/>
  <c r="K26" i="1"/>
  <c r="K27" i="1"/>
  <c r="H25" i="1"/>
  <c r="H26" i="1"/>
  <c r="H27" i="1"/>
  <c r="AD84" i="2"/>
  <c r="AE84" i="2"/>
  <c r="AF84" i="2"/>
  <c r="AG84" i="2"/>
  <c r="AH84" i="2"/>
  <c r="AN84" i="2"/>
  <c r="AP84" i="2"/>
  <c r="AR84" i="2"/>
  <c r="AS84" i="2"/>
  <c r="AT84" i="2"/>
  <c r="AU84" i="2"/>
  <c r="AV84" i="2"/>
  <c r="BB84" i="2"/>
  <c r="BE84" i="2"/>
  <c r="AD85" i="2"/>
  <c r="AE85" i="2"/>
  <c r="AF85" i="2"/>
  <c r="AG85" i="2"/>
  <c r="AH85" i="2"/>
  <c r="AN85" i="2"/>
  <c r="AP85" i="2"/>
  <c r="AR85" i="2"/>
  <c r="AS85" i="2"/>
  <c r="AT85" i="2"/>
  <c r="AU85" i="2"/>
  <c r="AV85" i="2"/>
  <c r="BB85" i="2"/>
  <c r="BE85" i="2"/>
  <c r="AD86" i="2"/>
  <c r="AE86" i="2"/>
  <c r="AF86" i="2"/>
  <c r="AG86" i="2"/>
  <c r="AH86" i="2"/>
  <c r="AN86" i="2"/>
  <c r="AP86" i="2"/>
  <c r="AR86" i="2"/>
  <c r="AS86" i="2"/>
  <c r="AT86" i="2"/>
  <c r="AU86" i="2"/>
  <c r="AV86" i="2"/>
  <c r="BB86" i="2"/>
  <c r="BE86" i="2"/>
  <c r="G84" i="2"/>
  <c r="G85" i="2"/>
  <c r="G86" i="2"/>
  <c r="C43" i="2"/>
  <c r="O43" i="2"/>
  <c r="P43" i="2"/>
  <c r="Q43" i="2"/>
  <c r="R43" i="2"/>
  <c r="S43" i="2"/>
  <c r="C44" i="2"/>
  <c r="O44" i="2"/>
  <c r="P44" i="2"/>
  <c r="Q44" i="2"/>
  <c r="R44" i="2"/>
  <c r="S44" i="2"/>
  <c r="C45" i="2"/>
  <c r="O45" i="2"/>
  <c r="P45" i="2"/>
  <c r="Q45" i="2"/>
  <c r="R45" i="2"/>
  <c r="S45" i="2"/>
  <c r="C26" i="2"/>
  <c r="C27" i="2"/>
  <c r="C28" i="2"/>
  <c r="X15" i="2"/>
  <c r="Y15" i="2"/>
  <c r="Z15" i="2"/>
  <c r="AA15" i="2"/>
  <c r="X16" i="2"/>
  <c r="Y16" i="2"/>
  <c r="Z16" i="2"/>
  <c r="AA16" i="2"/>
  <c r="X17" i="2"/>
  <c r="Y17" i="2"/>
  <c r="Z17" i="2"/>
  <c r="AA17" i="2"/>
  <c r="C15" i="2"/>
  <c r="C16" i="2"/>
  <c r="C17" i="2"/>
  <c r="C84" i="2" l="1"/>
  <c r="F84" i="2"/>
  <c r="C85" i="2"/>
  <c r="F85" i="2"/>
  <c r="C86" i="2"/>
  <c r="F86" i="2"/>
  <c r="M67" i="1" l="1"/>
  <c r="M68" i="1"/>
  <c r="M69" i="1"/>
  <c r="I46" i="1"/>
  <c r="L46" i="1"/>
  <c r="I47" i="1"/>
  <c r="L47" i="1"/>
  <c r="I48" i="1"/>
  <c r="L48" i="1"/>
  <c r="J67" i="1" l="1"/>
  <c r="K67" i="1"/>
  <c r="L67" i="1"/>
  <c r="J68" i="1"/>
  <c r="K68" i="1"/>
  <c r="L68" i="1"/>
  <c r="J69" i="1"/>
  <c r="K69" i="1"/>
  <c r="L69" i="1"/>
  <c r="F46" i="1"/>
  <c r="G46" i="1"/>
  <c r="F47" i="1"/>
  <c r="G47" i="1"/>
  <c r="F48" i="1"/>
  <c r="G48" i="1"/>
  <c r="E38" i="1"/>
  <c r="H38" i="1"/>
  <c r="E39" i="1"/>
  <c r="H39" i="1"/>
  <c r="E40" i="1"/>
  <c r="H40" i="1"/>
  <c r="O25" i="1"/>
  <c r="O26" i="1"/>
  <c r="O27" i="1"/>
  <c r="M25" i="1"/>
  <c r="M26" i="1"/>
  <c r="M27" i="1"/>
  <c r="J25" i="1"/>
  <c r="J26" i="1"/>
  <c r="J27" i="1"/>
  <c r="G25" i="1"/>
  <c r="G26" i="1"/>
  <c r="G27" i="1"/>
  <c r="L25" i="1" l="1"/>
  <c r="L26" i="1"/>
  <c r="L27" i="1"/>
  <c r="K38" i="1"/>
  <c r="M38" i="1"/>
  <c r="N38" i="1"/>
  <c r="O38" i="1"/>
  <c r="K39" i="1"/>
  <c r="M39" i="1"/>
  <c r="N39" i="1"/>
  <c r="O39" i="1"/>
  <c r="K40" i="1"/>
  <c r="M40" i="1"/>
  <c r="N40" i="1"/>
  <c r="O40" i="1"/>
  <c r="C67" i="1" l="1"/>
  <c r="D67" i="1"/>
  <c r="C68" i="1"/>
  <c r="D68" i="1"/>
  <c r="C69" i="1"/>
  <c r="D69" i="1"/>
  <c r="C46" i="1"/>
  <c r="D46" i="1"/>
  <c r="H46" i="1"/>
  <c r="C47" i="1"/>
  <c r="D47" i="1"/>
  <c r="H47" i="1"/>
  <c r="C48" i="1"/>
  <c r="D48" i="1"/>
  <c r="H48" i="1"/>
  <c r="C38" i="1"/>
  <c r="D38" i="1"/>
  <c r="I38" i="1"/>
  <c r="J38" i="1"/>
  <c r="C39" i="1"/>
  <c r="D39" i="1"/>
  <c r="I39" i="1"/>
  <c r="J39" i="1"/>
  <c r="C40" i="1"/>
  <c r="D40" i="1"/>
  <c r="I40" i="1"/>
  <c r="J40" i="1"/>
  <c r="C25" i="1"/>
  <c r="D25" i="1"/>
  <c r="E25" i="1"/>
  <c r="F25" i="1"/>
  <c r="I25" i="1"/>
  <c r="C26" i="1"/>
  <c r="D26" i="1"/>
  <c r="E26" i="1"/>
  <c r="F26" i="1"/>
  <c r="I26" i="1"/>
  <c r="C27" i="1"/>
  <c r="D27" i="1"/>
  <c r="E27" i="1"/>
  <c r="F27" i="1"/>
  <c r="I27" i="1"/>
</calcChain>
</file>

<file path=xl/sharedStrings.xml><?xml version="1.0" encoding="utf-8"?>
<sst xmlns="http://schemas.openxmlformats.org/spreadsheetml/2006/main" count="1346" uniqueCount="447">
  <si>
    <t>Minimum</t>
  </si>
  <si>
    <t>Maximum</t>
  </si>
  <si>
    <t>Medián</t>
  </si>
  <si>
    <t>Číslo PoKZ</t>
  </si>
  <si>
    <t>SKOT</t>
  </si>
  <si>
    <t>DRŮBEŽ</t>
  </si>
  <si>
    <t>PRASATA</t>
  </si>
  <si>
    <t>DOPLŇKOVÉ LÁTKY, PREMIXY</t>
  </si>
  <si>
    <t xml:space="preserve">Kategorie </t>
  </si>
  <si>
    <t>Počet analyzovaných vzorků</t>
  </si>
  <si>
    <t>Počet nevyhovujících vzorků</t>
  </si>
  <si>
    <t>Podíl nevyhovujících vzorků</t>
  </si>
  <si>
    <t>Zrna obilovin a výrobky z nich získané</t>
  </si>
  <si>
    <t>Olejnatá semena, olejnaté plody a výrobky z nich získané</t>
  </si>
  <si>
    <t>Semena luskovin a výrobky z nich získané</t>
  </si>
  <si>
    <t>Hlízy, kořeny a výrobky z nich získané</t>
  </si>
  <si>
    <t>Ostatní semena a plody a výrobky z nich získané</t>
  </si>
  <si>
    <t>Pícniny, objemná krmiva a výrobky z nich získané</t>
  </si>
  <si>
    <t>Ostatní rostliny, řasy a výrobky z nich získané</t>
  </si>
  <si>
    <t>Mlečné výrobky a výrobky z nich získané</t>
  </si>
  <si>
    <t>Výrobky ze suchozemských zvířat a výrobky z nich získané</t>
  </si>
  <si>
    <t>Ryby, ostatní vodní živočichové a výrobky z nich získané</t>
  </si>
  <si>
    <t>Minerální látky a výrobky z nich získané</t>
  </si>
  <si>
    <t xml:space="preserve">(Vedlejší) výrobky z fermentace mikroorganismů </t>
  </si>
  <si>
    <t>Různé</t>
  </si>
  <si>
    <t>Komodita</t>
  </si>
  <si>
    <t>Krmné suroviny mimo rybí moučku</t>
  </si>
  <si>
    <t>Rybí moučka</t>
  </si>
  <si>
    <t>Krmné směsi</t>
  </si>
  <si>
    <t>VÝSLEDKY KONTROLY DODRŽOVÁNÍ DEKLAROVANÝCH JAKOSTNÍCH ZNAKŮ KRMNÝCH PRODUKTŮ</t>
  </si>
  <si>
    <t>VÝSLEDKY KONTROLY DODRŽOVÁNÍ MAXIMÁLNÍCH POVOLENÝCH LIMITŮ NEŽÁDOUCÍCH LÁTEK V KRMIVECH</t>
  </si>
  <si>
    <t>Krmné suroviny</t>
  </si>
  <si>
    <t>VÝSLEDKY KONTROLY DODRŽOVÁNÍ BEZPEČNOSTI A JAKOSTI KRMNÝCH SUROVIN</t>
  </si>
  <si>
    <t>Pozn: červeně označeny nevyhovující vzorky a hodnoty parametrů</t>
  </si>
  <si>
    <t>PoKZ - protokol o kontrolním zjištění ÚKZÚZ</t>
  </si>
  <si>
    <t>VÝSLEDKY KONTROLY PŘÍTOMNOSTI NEPOVOLENÝCH ZPRACOVANÝCH ŽIVOČIŠNÝCH BÍLKOVIN V KRMIVECH</t>
  </si>
  <si>
    <t>VÝSLEDKY KONTROLY PŘÍTOMNOSTI NEPOVOLENÝCH GENETICKY MODIFIKOVANÝCH ORGANISMŮ V KRMIVECH</t>
  </si>
  <si>
    <r>
      <t xml:space="preserve">Měď              </t>
    </r>
    <r>
      <rPr>
        <sz val="11"/>
        <color theme="1"/>
        <rFont val="Calibri"/>
        <family val="2"/>
        <charset val="238"/>
        <scheme val="minor"/>
      </rPr>
      <t>(mg.kg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</si>
  <si>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Zinek                   </t>
    </r>
    <r>
      <rPr>
        <sz val="11"/>
        <color theme="1"/>
        <rFont val="Calibri"/>
        <family val="2"/>
        <charset val="238"/>
        <scheme val="minor"/>
      </rPr>
      <t>(mg.kg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</si>
  <si>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Sušina                    </t>
    </r>
    <r>
      <rPr>
        <sz val="11"/>
        <color theme="1"/>
        <rFont val="Calibri"/>
        <family val="2"/>
        <charset val="238"/>
        <scheme val="minor"/>
      </rPr>
      <t>(%)</t>
    </r>
  </si>
  <si>
    <r>
      <t xml:space="preserve">Mangan                   </t>
    </r>
    <r>
      <rPr>
        <sz val="11"/>
        <color theme="1"/>
        <rFont val="Calibri"/>
        <family val="2"/>
        <charset val="238"/>
        <scheme val="minor"/>
      </rPr>
      <t>(mg.kg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</si>
  <si>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Selen                 </t>
    </r>
    <r>
      <rPr>
        <sz val="11"/>
        <color theme="1"/>
        <rFont val="Calibri"/>
        <family val="2"/>
        <charset val="238"/>
        <scheme val="minor"/>
      </rPr>
      <t>(mg.kg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</si>
  <si>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Lasalocid        </t>
    </r>
    <r>
      <rPr>
        <sz val="11"/>
        <color theme="1"/>
        <rFont val="Calibri"/>
        <family val="2"/>
        <charset val="238"/>
        <scheme val="minor"/>
      </rPr>
      <t>(mg.kg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</si>
  <si>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Monensin                </t>
    </r>
    <r>
      <rPr>
        <sz val="11"/>
        <color theme="1"/>
        <rFont val="Calibri"/>
        <family val="2"/>
        <charset val="238"/>
        <scheme val="minor"/>
      </rPr>
      <t>(mg.kg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</si>
  <si>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Narasin                  </t>
    </r>
    <r>
      <rPr>
        <sz val="11"/>
        <color theme="1"/>
        <rFont val="Calibri"/>
        <family val="2"/>
        <charset val="238"/>
        <scheme val="minor"/>
      </rPr>
      <t>(mg.kg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</si>
  <si>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Nikarbazin                </t>
    </r>
    <r>
      <rPr>
        <sz val="11"/>
        <color theme="1"/>
        <rFont val="Calibri"/>
        <family val="2"/>
        <charset val="238"/>
        <scheme val="minor"/>
      </rPr>
      <t xml:space="preserve"> (mg.kg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</si>
  <si>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Robenidin            </t>
    </r>
    <r>
      <rPr>
        <sz val="11"/>
        <color theme="1"/>
        <rFont val="Calibri"/>
        <family val="2"/>
        <charset val="238"/>
        <scheme val="minor"/>
      </rPr>
      <t>(mg.kg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</si>
  <si>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Salinomycin             </t>
    </r>
    <r>
      <rPr>
        <sz val="11"/>
        <color theme="1"/>
        <rFont val="Calibri"/>
        <family val="2"/>
        <charset val="238"/>
        <scheme val="minor"/>
      </rPr>
      <t>(mg.kg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</si>
  <si>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Semduramicin            </t>
    </r>
    <r>
      <rPr>
        <sz val="11"/>
        <color theme="1"/>
        <rFont val="Calibri"/>
        <family val="2"/>
        <charset val="238"/>
        <scheme val="minor"/>
      </rPr>
      <t>(mg.kg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</si>
  <si>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Vitamin A          </t>
    </r>
    <r>
      <rPr>
        <sz val="11"/>
        <color theme="1"/>
        <rFont val="Calibri"/>
        <family val="2"/>
        <charset val="238"/>
        <scheme val="minor"/>
      </rPr>
      <t xml:space="preserve"> (mj.kg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</si>
  <si>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Olovo         </t>
    </r>
    <r>
      <rPr>
        <sz val="11"/>
        <color theme="1"/>
        <rFont val="Calibri"/>
        <family val="2"/>
        <charset val="238"/>
        <scheme val="minor"/>
      </rPr>
      <t xml:space="preserve"> (mg.kg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</si>
  <si>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Kadmium         </t>
    </r>
    <r>
      <rPr>
        <sz val="11"/>
        <color theme="1"/>
        <rFont val="Calibri"/>
        <family val="2"/>
        <charset val="238"/>
        <scheme val="minor"/>
      </rPr>
      <t xml:space="preserve"> (mg.kg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</si>
  <si>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Rtuť                         </t>
    </r>
    <r>
      <rPr>
        <sz val="11"/>
        <color theme="1"/>
        <rFont val="Calibri"/>
        <family val="2"/>
        <charset val="238"/>
        <scheme val="minor"/>
      </rPr>
      <t>(mg.kg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</si>
  <si>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Arsen                </t>
    </r>
    <r>
      <rPr>
        <sz val="11"/>
        <color theme="1"/>
        <rFont val="Calibri"/>
        <family val="2"/>
        <charset val="238"/>
        <scheme val="minor"/>
      </rPr>
      <t xml:space="preserve"> (mg.kg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</si>
  <si>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Sušina                   </t>
    </r>
    <r>
      <rPr>
        <sz val="11"/>
        <color theme="1"/>
        <rFont val="Calibri"/>
        <family val="2"/>
        <charset val="238"/>
        <scheme val="minor"/>
      </rPr>
      <t>(%)</t>
    </r>
  </si>
  <si>
    <r>
      <t xml:space="preserve">Protein                        </t>
    </r>
    <r>
      <rPr>
        <sz val="11"/>
        <rFont val="Calibri"/>
        <family val="2"/>
        <charset val="238"/>
        <scheme val="minor"/>
      </rPr>
      <t xml:space="preserve">  (%)</t>
    </r>
  </si>
  <si>
    <r>
      <t xml:space="preserve">Popel                   </t>
    </r>
    <r>
      <rPr>
        <sz val="11"/>
        <color theme="1"/>
        <rFont val="Calibri"/>
        <family val="2"/>
        <charset val="238"/>
        <scheme val="minor"/>
      </rPr>
      <t>(%)</t>
    </r>
  </si>
  <si>
    <r>
      <t xml:space="preserve">Vláknina                     </t>
    </r>
    <r>
      <rPr>
        <sz val="11"/>
        <color theme="1"/>
        <rFont val="Calibri"/>
        <family val="2"/>
        <charset val="238"/>
        <scheme val="minor"/>
      </rPr>
      <t xml:space="preserve"> (%)</t>
    </r>
  </si>
  <si>
    <r>
      <t xml:space="preserve">Vápník                        </t>
    </r>
    <r>
      <rPr>
        <sz val="11"/>
        <color theme="1"/>
        <rFont val="Calibri"/>
        <family val="2"/>
        <charset val="238"/>
        <scheme val="minor"/>
      </rPr>
      <t>(%)</t>
    </r>
  </si>
  <si>
    <r>
      <t xml:space="preserve">Fosfor                         </t>
    </r>
    <r>
      <rPr>
        <sz val="11"/>
        <color theme="1"/>
        <rFont val="Calibri"/>
        <family val="2"/>
        <charset val="238"/>
        <scheme val="minor"/>
      </rPr>
      <t>(%)</t>
    </r>
  </si>
  <si>
    <r>
      <t xml:space="preserve">Sodík                     </t>
    </r>
    <r>
      <rPr>
        <sz val="11"/>
        <color theme="1"/>
        <rFont val="Calibri"/>
        <family val="2"/>
        <charset val="238"/>
        <scheme val="minor"/>
      </rPr>
      <t>(%)</t>
    </r>
  </si>
  <si>
    <r>
      <t xml:space="preserve">Hořčík                      </t>
    </r>
    <r>
      <rPr>
        <sz val="11"/>
        <color theme="1"/>
        <rFont val="Calibri"/>
        <family val="2"/>
        <charset val="238"/>
        <scheme val="minor"/>
      </rPr>
      <t>(%)</t>
    </r>
  </si>
  <si>
    <t>VÝSLEDKY VÝSKYTU MYKOTOXINŮ V KRMNÝCH PRODUKTECH</t>
  </si>
  <si>
    <t>Obiloviny</t>
  </si>
  <si>
    <t>Ostatní krmné suroviny</t>
  </si>
  <si>
    <t>Zearalenon</t>
  </si>
  <si>
    <t>Fumonisin B1</t>
  </si>
  <si>
    <t>Fumonisin B2</t>
  </si>
  <si>
    <t>Fumonisin B1+B2</t>
  </si>
  <si>
    <t>Ochratoxin A</t>
  </si>
  <si>
    <t>Deoxynivalenol</t>
  </si>
  <si>
    <t>T2-toxin</t>
  </si>
  <si>
    <t>HT2-toxin</t>
  </si>
  <si>
    <t>T2 + HT2 toxin</t>
  </si>
  <si>
    <t>KRMNÉ SUROVINY</t>
  </si>
  <si>
    <r>
      <t xml:space="preserve">Vitamin E           </t>
    </r>
    <r>
      <rPr>
        <sz val="11"/>
        <color theme="1"/>
        <rFont val="Calibri"/>
        <family val="2"/>
        <charset val="238"/>
        <scheme val="minor"/>
      </rPr>
      <t>(mg.kg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</si>
  <si>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Lysin                                  </t>
    </r>
    <r>
      <rPr>
        <sz val="11"/>
        <color theme="1"/>
        <rFont val="Calibri"/>
        <family val="2"/>
        <charset val="238"/>
        <scheme val="minor"/>
      </rPr>
      <t>(g.kg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</si>
  <si>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Methionin              </t>
    </r>
    <r>
      <rPr>
        <sz val="11"/>
        <color theme="1"/>
        <rFont val="Calibri"/>
        <family val="2"/>
        <charset val="238"/>
        <scheme val="minor"/>
      </rPr>
      <t>(g.kg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</si>
  <si>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t>OVCE, KOZY, KRÁLÍCI, KONĚ, RYBY</t>
  </si>
  <si>
    <r>
      <t xml:space="preserve">Tuk                          </t>
    </r>
    <r>
      <rPr>
        <sz val="11"/>
        <color theme="1"/>
        <rFont val="Calibri"/>
        <family val="2"/>
        <charset val="238"/>
        <scheme val="minor"/>
      </rPr>
      <t>(%)</t>
    </r>
  </si>
  <si>
    <t>Komponenty suchozemských živočichů</t>
  </si>
  <si>
    <t>Komponenty ryb</t>
  </si>
  <si>
    <r>
      <t xml:space="preserve">Aflatoxin B1         </t>
    </r>
    <r>
      <rPr>
        <sz val="11"/>
        <color theme="1"/>
        <rFont val="Calibri"/>
        <family val="2"/>
        <charset val="238"/>
        <scheme val="minor"/>
      </rPr>
      <t xml:space="preserve"> (</t>
    </r>
    <r>
      <rPr>
        <sz val="11"/>
        <color theme="1"/>
        <rFont val="Calibri"/>
        <family val="2"/>
        <charset val="238"/>
      </rPr>
      <t>µg.kg</t>
    </r>
    <r>
      <rPr>
        <vertAlign val="superscript"/>
        <sz val="11"/>
        <color theme="1"/>
        <rFont val="Calibri"/>
        <family val="2"/>
        <charset val="238"/>
      </rPr>
      <t>-1</t>
    </r>
    <r>
      <rPr>
        <sz val="11"/>
        <color theme="1"/>
        <rFont val="Calibri"/>
        <family val="2"/>
        <charset val="238"/>
      </rPr>
      <t>)</t>
    </r>
  </si>
  <si>
    <r>
      <t xml:space="preserve">Aflatoxin B2              </t>
    </r>
    <r>
      <rPr>
        <sz val="11"/>
        <color theme="1"/>
        <rFont val="Calibri"/>
        <family val="2"/>
        <charset val="238"/>
        <scheme val="minor"/>
      </rPr>
      <t xml:space="preserve"> 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</si>
  <si>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Aflatoxin G1               </t>
    </r>
    <r>
      <rPr>
        <sz val="11"/>
        <color theme="1"/>
        <rFont val="Calibri"/>
        <family val="2"/>
        <charset val="238"/>
        <scheme val="minor"/>
      </rPr>
      <t xml:space="preserve"> 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</si>
  <si>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Zearalenon                </t>
    </r>
    <r>
      <rPr>
        <sz val="11"/>
        <color theme="1"/>
        <rFont val="Calibri"/>
        <family val="2"/>
        <charset val="238"/>
        <scheme val="minor"/>
      </rPr>
      <t>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</si>
  <si>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Fumonisin B1              </t>
    </r>
    <r>
      <rPr>
        <sz val="11"/>
        <color theme="1"/>
        <rFont val="Calibri"/>
        <family val="2"/>
        <charset val="238"/>
        <scheme val="minor"/>
      </rPr>
      <t xml:space="preserve">   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</si>
  <si>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Fumonisin B2                </t>
    </r>
    <r>
      <rPr>
        <sz val="11"/>
        <color theme="1"/>
        <rFont val="Calibri"/>
        <family val="2"/>
        <charset val="238"/>
        <scheme val="minor"/>
      </rPr>
      <t>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</si>
  <si>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Fumonisin B1+B2                </t>
    </r>
    <r>
      <rPr>
        <sz val="11"/>
        <color theme="1"/>
        <rFont val="Calibri"/>
        <family val="2"/>
        <charset val="238"/>
        <scheme val="minor"/>
      </rPr>
      <t>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</si>
  <si>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Ochratoxin A                </t>
    </r>
    <r>
      <rPr>
        <sz val="11"/>
        <color theme="1"/>
        <rFont val="Calibri"/>
        <family val="2"/>
        <charset val="238"/>
        <scheme val="minor"/>
      </rPr>
      <t xml:space="preserve"> 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</si>
  <si>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Deoxynivalenol               </t>
    </r>
    <r>
      <rPr>
        <sz val="11"/>
        <color theme="1"/>
        <rFont val="Calibri"/>
        <family val="2"/>
        <charset val="238"/>
        <scheme val="minor"/>
      </rPr>
      <t xml:space="preserve"> 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</si>
  <si>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T2-toxin                  </t>
    </r>
    <r>
      <rPr>
        <sz val="11"/>
        <color theme="1"/>
        <rFont val="Calibri"/>
        <family val="2"/>
        <charset val="238"/>
        <scheme val="minor"/>
      </rPr>
      <t xml:space="preserve"> 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</si>
  <si>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HT2-toxin                 </t>
    </r>
    <r>
      <rPr>
        <sz val="11"/>
        <color theme="1"/>
        <rFont val="Calibri"/>
        <family val="2"/>
        <charset val="238"/>
        <scheme val="minor"/>
      </rPr>
      <t xml:space="preserve"> 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</si>
  <si>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T2 + HT2 toxin             </t>
    </r>
    <r>
      <rPr>
        <sz val="11"/>
        <color theme="1"/>
        <rFont val="Calibri"/>
        <family val="2"/>
        <charset val="238"/>
        <scheme val="minor"/>
      </rPr>
      <t>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</si>
  <si>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rPr>
        <b/>
        <sz val="11"/>
        <color theme="1"/>
        <rFont val="Calibri"/>
        <family val="2"/>
        <charset val="238"/>
        <scheme val="minor"/>
      </rPr>
      <t xml:space="preserve">Beauvericin  </t>
    </r>
    <r>
      <rPr>
        <sz val="11"/>
        <color theme="1"/>
        <rFont val="Calibri"/>
        <family val="2"/>
        <charset val="238"/>
        <scheme val="minor"/>
      </rPr>
      <t xml:space="preserve">                 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</si>
  <si>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rPr>
        <b/>
        <sz val="11"/>
        <color theme="1"/>
        <rFont val="Calibri"/>
        <family val="2"/>
        <charset val="238"/>
        <scheme val="minor"/>
      </rPr>
      <t>Enniatin A</t>
    </r>
    <r>
      <rPr>
        <sz val="11"/>
        <color theme="1"/>
        <rFont val="Calibri"/>
        <family val="2"/>
        <charset val="238"/>
        <scheme val="minor"/>
      </rPr>
      <t xml:space="preserve">                  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</si>
  <si>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rPr>
        <b/>
        <sz val="11"/>
        <color theme="1"/>
        <rFont val="Calibri"/>
        <family val="2"/>
        <charset val="238"/>
        <scheme val="minor"/>
      </rPr>
      <t>Enniatin A1</t>
    </r>
    <r>
      <rPr>
        <sz val="11"/>
        <color theme="1"/>
        <rFont val="Calibri"/>
        <family val="2"/>
        <charset val="238"/>
        <scheme val="minor"/>
      </rPr>
      <t xml:space="preserve">                  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</si>
  <si>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rPr>
        <b/>
        <sz val="11"/>
        <color theme="1"/>
        <rFont val="Calibri"/>
        <family val="2"/>
        <charset val="238"/>
        <scheme val="minor"/>
      </rPr>
      <t xml:space="preserve">Enniatin B  </t>
    </r>
    <r>
      <rPr>
        <sz val="11"/>
        <color theme="1"/>
        <rFont val="Calibri"/>
        <family val="2"/>
        <charset val="238"/>
        <scheme val="minor"/>
      </rPr>
      <t xml:space="preserve">               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</si>
  <si>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rPr>
        <b/>
        <sz val="11"/>
        <color theme="1"/>
        <rFont val="Calibri"/>
        <family val="2"/>
        <charset val="238"/>
        <scheme val="minor"/>
      </rPr>
      <t>Enniatin B1</t>
    </r>
    <r>
      <rPr>
        <sz val="11"/>
        <color theme="1"/>
        <rFont val="Calibri"/>
        <family val="2"/>
        <charset val="238"/>
        <scheme val="minor"/>
      </rPr>
      <t xml:space="preserve">               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</si>
  <si>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rPr>
        <b/>
        <sz val="11"/>
        <color theme="1"/>
        <rFont val="Calibri"/>
        <family val="2"/>
        <charset val="238"/>
        <scheme val="minor"/>
      </rPr>
      <t>Nivalenol</t>
    </r>
    <r>
      <rPr>
        <sz val="11"/>
        <color theme="1"/>
        <rFont val="Calibri"/>
        <family val="2"/>
        <charset val="238"/>
        <scheme val="minor"/>
      </rPr>
      <t xml:space="preserve">                  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</si>
  <si>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>VÝSLEDKY OBSAHU MYKOTOXINŮ V OBILOVINÁCH</t>
    </r>
    <r>
      <rPr>
        <sz val="11"/>
        <color theme="1"/>
        <rFont val="Arial Unicode MS"/>
        <family val="2"/>
        <charset val="238"/>
      </rPr>
      <t xml:space="preserve"> (µg.kg</t>
    </r>
    <r>
      <rPr>
        <vertAlign val="superscript"/>
        <sz val="11"/>
        <color theme="1"/>
        <rFont val="Arial Unicode MS"/>
        <family val="2"/>
        <charset val="238"/>
      </rPr>
      <t>-1</t>
    </r>
    <r>
      <rPr>
        <sz val="11"/>
        <color theme="1"/>
        <rFont val="Arial Unicode MS"/>
        <family val="2"/>
        <charset val="238"/>
      </rPr>
      <t>)</t>
    </r>
  </si>
  <si>
    <t>Materiál</t>
  </si>
  <si>
    <r>
      <t xml:space="preserve">Sušina                  </t>
    </r>
    <r>
      <rPr>
        <sz val="11"/>
        <color theme="1"/>
        <rFont val="Calibri"/>
        <family val="2"/>
        <charset val="238"/>
        <scheme val="minor"/>
      </rPr>
      <t>(%)</t>
    </r>
  </si>
  <si>
    <t>Aflatoxin B1</t>
  </si>
  <si>
    <t>Aflatoxin B2</t>
  </si>
  <si>
    <t>Aflatoxin G1</t>
  </si>
  <si>
    <t>Aflatoxin G2</t>
  </si>
  <si>
    <t>Beauvericin</t>
  </si>
  <si>
    <t>Enniatin A</t>
  </si>
  <si>
    <t>Enniatin A1</t>
  </si>
  <si>
    <t>Enniatin B</t>
  </si>
  <si>
    <t>Enniatin B1</t>
  </si>
  <si>
    <t>Nivalenol</t>
  </si>
  <si>
    <r>
      <t xml:space="preserve">Tuk                         </t>
    </r>
    <r>
      <rPr>
        <sz val="11"/>
        <color theme="1"/>
        <rFont val="Calibri"/>
        <family val="2"/>
        <charset val="238"/>
        <scheme val="minor"/>
      </rPr>
      <t>(%)</t>
    </r>
  </si>
  <si>
    <r>
      <t xml:space="preserve">Železo                   </t>
    </r>
    <r>
      <rPr>
        <sz val="11"/>
        <color theme="1"/>
        <rFont val="Calibri"/>
        <family val="2"/>
        <charset val="238"/>
        <scheme val="minor"/>
      </rPr>
      <t>(mg.kg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</si>
  <si>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Vitamin D3          </t>
    </r>
    <r>
      <rPr>
        <sz val="11"/>
        <color theme="1"/>
        <rFont val="Calibri"/>
        <family val="2"/>
        <charset val="238"/>
        <scheme val="minor"/>
      </rPr>
      <t>(mj.kg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</si>
  <si>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Salinomycin        </t>
    </r>
    <r>
      <rPr>
        <sz val="11"/>
        <color theme="1"/>
        <rFont val="Calibri"/>
        <family val="2"/>
        <charset val="238"/>
        <scheme val="minor"/>
      </rPr>
      <t>(mg.kg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</si>
  <si>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Diclazuril        </t>
    </r>
    <r>
      <rPr>
        <sz val="11"/>
        <color theme="1"/>
        <rFont val="Calibri"/>
        <family val="2"/>
        <charset val="238"/>
        <scheme val="minor"/>
      </rPr>
      <t>(mg.kg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</si>
  <si>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Halofuginon        </t>
    </r>
    <r>
      <rPr>
        <sz val="11"/>
        <color theme="1"/>
        <rFont val="Calibri"/>
        <family val="2"/>
        <charset val="238"/>
        <scheme val="minor"/>
      </rPr>
      <t>(mg.kg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</si>
  <si>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Kobalt                   </t>
    </r>
    <r>
      <rPr>
        <sz val="11"/>
        <color theme="1"/>
        <rFont val="Calibri"/>
        <family val="2"/>
        <charset val="238"/>
        <scheme val="minor"/>
      </rPr>
      <t>(mg.kg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</si>
  <si>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Aflatoxin G2               </t>
    </r>
    <r>
      <rPr>
        <sz val="11"/>
        <color theme="1"/>
        <rFont val="Calibri"/>
        <family val="2"/>
        <charset val="238"/>
        <scheme val="minor"/>
      </rPr>
      <t xml:space="preserve"> 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</si>
  <si>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Amprolium             </t>
    </r>
    <r>
      <rPr>
        <sz val="11"/>
        <color theme="1"/>
        <rFont val="Calibri"/>
        <family val="2"/>
        <charset val="238"/>
        <scheme val="minor"/>
      </rPr>
      <t xml:space="preserve"> (mg.kg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</si>
  <si>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Močovina         </t>
    </r>
    <r>
      <rPr>
        <sz val="11"/>
        <color theme="1"/>
        <rFont val="Calibri"/>
        <family val="2"/>
        <charset val="238"/>
        <scheme val="minor"/>
      </rPr>
      <t xml:space="preserve"> (%)</t>
    </r>
  </si>
  <si>
    <r>
      <t xml:space="preserve">Písek                  </t>
    </r>
    <r>
      <rPr>
        <sz val="11"/>
        <color theme="1"/>
        <rFont val="Calibri"/>
        <family val="2"/>
        <charset val="238"/>
        <scheme val="minor"/>
      </rPr>
      <t>(%)</t>
    </r>
  </si>
  <si>
    <r>
      <t xml:space="preserve">Threonin              </t>
    </r>
    <r>
      <rPr>
        <sz val="11"/>
        <color theme="1"/>
        <rFont val="Calibri"/>
        <family val="2"/>
        <charset val="238"/>
        <scheme val="minor"/>
      </rPr>
      <t>(g.kg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</si>
  <si>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Prolin              </t>
    </r>
    <r>
      <rPr>
        <sz val="11"/>
        <color theme="1"/>
        <rFont val="Calibri"/>
        <family val="2"/>
        <charset val="238"/>
        <scheme val="minor"/>
      </rPr>
      <t>(g.kg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</si>
  <si>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Glycin              </t>
    </r>
    <r>
      <rPr>
        <sz val="11"/>
        <color theme="1"/>
        <rFont val="Calibri"/>
        <family val="2"/>
        <charset val="238"/>
        <scheme val="minor"/>
      </rPr>
      <t>(g.kg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</si>
  <si>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Alanin              </t>
    </r>
    <r>
      <rPr>
        <sz val="11"/>
        <color theme="1"/>
        <rFont val="Calibri"/>
        <family val="2"/>
        <charset val="238"/>
        <scheme val="minor"/>
      </rPr>
      <t>(g.kg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</si>
  <si>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Cystin              </t>
    </r>
    <r>
      <rPr>
        <sz val="11"/>
        <color theme="1"/>
        <rFont val="Calibri"/>
        <family val="2"/>
        <charset val="238"/>
        <scheme val="minor"/>
      </rPr>
      <t>(g.kg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</si>
  <si>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Isoleucin              </t>
    </r>
    <r>
      <rPr>
        <sz val="11"/>
        <color theme="1"/>
        <rFont val="Calibri"/>
        <family val="2"/>
        <charset val="238"/>
        <scheme val="minor"/>
      </rPr>
      <t>(g.kg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</si>
  <si>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Leucin              </t>
    </r>
    <r>
      <rPr>
        <sz val="11"/>
        <color theme="1"/>
        <rFont val="Calibri"/>
        <family val="2"/>
        <charset val="238"/>
        <scheme val="minor"/>
      </rPr>
      <t>(g.kg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</si>
  <si>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Tyrosin              </t>
    </r>
    <r>
      <rPr>
        <sz val="11"/>
        <color theme="1"/>
        <rFont val="Calibri"/>
        <family val="2"/>
        <charset val="238"/>
        <scheme val="minor"/>
      </rPr>
      <t>(g.kg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</si>
  <si>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Phenylalanin              </t>
    </r>
    <r>
      <rPr>
        <sz val="11"/>
        <color theme="1"/>
        <rFont val="Calibri"/>
        <family val="2"/>
        <charset val="238"/>
        <scheme val="minor"/>
      </rPr>
      <t>(g.kg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</si>
  <si>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Hystidin              </t>
    </r>
    <r>
      <rPr>
        <sz val="11"/>
        <color theme="1"/>
        <rFont val="Calibri"/>
        <family val="2"/>
        <charset val="238"/>
        <scheme val="minor"/>
      </rPr>
      <t>(g.kg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</si>
  <si>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Arginin              </t>
    </r>
    <r>
      <rPr>
        <sz val="11"/>
        <color theme="1"/>
        <rFont val="Calibri"/>
        <family val="2"/>
        <charset val="238"/>
        <scheme val="minor"/>
      </rPr>
      <t>(g.kg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</si>
  <si>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Valin                 </t>
    </r>
    <r>
      <rPr>
        <sz val="11"/>
        <color theme="1"/>
        <rFont val="Calibri"/>
        <family val="2"/>
        <charset val="238"/>
        <scheme val="minor"/>
      </rPr>
      <t>(g.kg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</si>
  <si>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Amonný dusík         </t>
    </r>
    <r>
      <rPr>
        <sz val="11"/>
        <color theme="1"/>
        <rFont val="Calibri"/>
        <family val="2"/>
        <charset val="238"/>
        <scheme val="minor"/>
      </rPr>
      <t xml:space="preserve"> (%)</t>
    </r>
  </si>
  <si>
    <r>
      <t xml:space="preserve">Ergokrystin                </t>
    </r>
    <r>
      <rPr>
        <sz val="11"/>
        <color theme="1"/>
        <rFont val="Calibri"/>
        <family val="2"/>
        <charset val="238"/>
        <scheme val="minor"/>
      </rPr>
      <t xml:space="preserve"> 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</si>
  <si>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Ergokrystinin               </t>
    </r>
    <r>
      <rPr>
        <sz val="11"/>
        <color theme="1"/>
        <rFont val="Calibri"/>
        <family val="2"/>
        <charset val="238"/>
        <scheme val="minor"/>
      </rPr>
      <t xml:space="preserve"> 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</si>
  <si>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Ergotamin               </t>
    </r>
    <r>
      <rPr>
        <sz val="11"/>
        <color theme="1"/>
        <rFont val="Calibri"/>
        <family val="2"/>
        <charset val="238"/>
        <scheme val="minor"/>
      </rPr>
      <t xml:space="preserve"> 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</si>
  <si>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Ergotaminin               </t>
    </r>
    <r>
      <rPr>
        <sz val="11"/>
        <color theme="1"/>
        <rFont val="Calibri"/>
        <family val="2"/>
        <charset val="238"/>
        <scheme val="minor"/>
      </rPr>
      <t xml:space="preserve"> 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</si>
  <si>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Ergokryptin               </t>
    </r>
    <r>
      <rPr>
        <sz val="11"/>
        <color theme="1"/>
        <rFont val="Calibri"/>
        <family val="2"/>
        <charset val="238"/>
        <scheme val="minor"/>
      </rPr>
      <t xml:space="preserve"> 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</si>
  <si>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Ergokryptinin               </t>
    </r>
    <r>
      <rPr>
        <sz val="11"/>
        <color theme="1"/>
        <rFont val="Calibri"/>
        <family val="2"/>
        <charset val="238"/>
        <scheme val="minor"/>
      </rPr>
      <t xml:space="preserve"> 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</si>
  <si>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Ergometrin           </t>
    </r>
    <r>
      <rPr>
        <sz val="11"/>
        <color theme="1"/>
        <rFont val="Calibri"/>
        <family val="2"/>
        <charset val="238"/>
        <scheme val="minor"/>
      </rPr>
      <t xml:space="preserve"> 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</si>
  <si>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Ergometrinin          </t>
    </r>
    <r>
      <rPr>
        <sz val="11"/>
        <color theme="1"/>
        <rFont val="Calibri"/>
        <family val="2"/>
        <charset val="238"/>
        <scheme val="minor"/>
      </rPr>
      <t xml:space="preserve"> 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</si>
  <si>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Ergosin          </t>
    </r>
    <r>
      <rPr>
        <sz val="11"/>
        <color theme="1"/>
        <rFont val="Calibri"/>
        <family val="2"/>
        <charset val="238"/>
        <scheme val="minor"/>
      </rPr>
      <t xml:space="preserve"> 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</si>
  <si>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Ergosinin          </t>
    </r>
    <r>
      <rPr>
        <sz val="11"/>
        <color theme="1"/>
        <rFont val="Calibri"/>
        <family val="2"/>
        <charset val="238"/>
        <scheme val="minor"/>
      </rPr>
      <t xml:space="preserve"> 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</si>
  <si>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Ergokronin          </t>
    </r>
    <r>
      <rPr>
        <sz val="11"/>
        <color theme="1"/>
        <rFont val="Calibri"/>
        <family val="2"/>
        <charset val="238"/>
        <scheme val="minor"/>
      </rPr>
      <t xml:space="preserve"> 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</si>
  <si>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Ergokroninin          </t>
    </r>
    <r>
      <rPr>
        <sz val="11"/>
        <color theme="1"/>
        <rFont val="Calibri"/>
        <family val="2"/>
        <charset val="238"/>
        <scheme val="minor"/>
      </rPr>
      <t xml:space="preserve"> 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</si>
  <si>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Monokrotalin          </t>
    </r>
    <r>
      <rPr>
        <sz val="11"/>
        <color theme="1"/>
        <rFont val="Calibri"/>
        <family val="2"/>
        <charset val="238"/>
        <scheme val="minor"/>
      </rPr>
      <t xml:space="preserve"> 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</si>
  <si>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Retrorsin          </t>
    </r>
    <r>
      <rPr>
        <sz val="11"/>
        <color theme="1"/>
        <rFont val="Calibri"/>
        <family val="2"/>
        <charset val="238"/>
        <scheme val="minor"/>
      </rPr>
      <t xml:space="preserve"> 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</si>
  <si>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Senecionin          </t>
    </r>
    <r>
      <rPr>
        <sz val="11"/>
        <color theme="1"/>
        <rFont val="Calibri"/>
        <family val="2"/>
        <charset val="238"/>
        <scheme val="minor"/>
      </rPr>
      <t xml:space="preserve"> 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</si>
  <si>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Senkirkin          </t>
    </r>
    <r>
      <rPr>
        <sz val="11"/>
        <color theme="1"/>
        <rFont val="Calibri"/>
        <family val="2"/>
        <charset val="238"/>
        <scheme val="minor"/>
      </rPr>
      <t xml:space="preserve"> 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</si>
  <si>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Senecifyllin          </t>
    </r>
    <r>
      <rPr>
        <sz val="11"/>
        <color theme="1"/>
        <rFont val="Calibri"/>
        <family val="2"/>
        <charset val="238"/>
        <scheme val="minor"/>
      </rPr>
      <t xml:space="preserve"> 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</si>
  <si>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Železo              </t>
    </r>
    <r>
      <rPr>
        <sz val="11"/>
        <color theme="1"/>
        <rFont val="Calibri"/>
        <family val="2"/>
        <charset val="238"/>
        <scheme val="minor"/>
      </rPr>
      <t>(mg.kg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</si>
  <si>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Vitamin E          </t>
    </r>
    <r>
      <rPr>
        <sz val="11"/>
        <color theme="1"/>
        <rFont val="Calibri"/>
        <family val="2"/>
        <charset val="238"/>
        <scheme val="minor"/>
      </rPr>
      <t xml:space="preserve"> (mj.kg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</si>
  <si>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Theobromin          </t>
    </r>
    <r>
      <rPr>
        <sz val="11"/>
        <color theme="1"/>
        <rFont val="Calibri"/>
        <family val="2"/>
        <charset val="238"/>
        <scheme val="minor"/>
      </rPr>
      <t xml:space="preserve"> (mg.kg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</si>
  <si>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t>DOMÁCÍ A OSTATNÍ ZVÍŘATA</t>
  </si>
  <si>
    <r>
      <t xml:space="preserve">Hořčík                     </t>
    </r>
    <r>
      <rPr>
        <sz val="11"/>
        <color theme="1"/>
        <rFont val="Calibri"/>
        <family val="2"/>
        <charset val="238"/>
        <scheme val="minor"/>
      </rPr>
      <t>(%)</t>
    </r>
  </si>
  <si>
    <r>
      <t xml:space="preserve">Jod                   </t>
    </r>
    <r>
      <rPr>
        <sz val="11"/>
        <color theme="1"/>
        <rFont val="Calibri"/>
        <family val="2"/>
        <charset val="238"/>
        <scheme val="minor"/>
      </rPr>
      <t>(mg.kg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</si>
  <si>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Nikl           </t>
    </r>
    <r>
      <rPr>
        <sz val="11"/>
        <color theme="1"/>
        <rFont val="Calibri"/>
        <family val="2"/>
        <charset val="238"/>
        <scheme val="minor"/>
      </rPr>
      <t xml:space="preserve"> (mg.kg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</si>
  <si>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Kyselina asparagová         </t>
    </r>
    <r>
      <rPr>
        <sz val="11"/>
        <color theme="1"/>
        <rFont val="Calibri"/>
        <family val="2"/>
        <charset val="238"/>
        <scheme val="minor"/>
      </rPr>
      <t xml:space="preserve"> (g.kg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</si>
  <si>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Serin                         </t>
    </r>
    <r>
      <rPr>
        <sz val="11"/>
        <color theme="1"/>
        <rFont val="Calibri"/>
        <family val="2"/>
        <charset val="238"/>
        <scheme val="minor"/>
      </rPr>
      <t>(g.kg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</si>
  <si>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Kyselina glutamová                </t>
    </r>
    <r>
      <rPr>
        <sz val="11"/>
        <color theme="1"/>
        <rFont val="Calibri"/>
        <family val="2"/>
        <charset val="238"/>
        <scheme val="minor"/>
      </rPr>
      <t xml:space="preserve"> (g.kg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</si>
  <si>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Vitamin E jako </t>
    </r>
    <r>
      <rPr>
        <b/>
        <sz val="11"/>
        <color theme="1"/>
        <rFont val="Calibri"/>
        <family val="2"/>
        <charset val="238"/>
      </rPr>
      <t>α</t>
    </r>
    <r>
      <rPr>
        <b/>
        <sz val="8.8000000000000007"/>
        <color theme="1"/>
        <rFont val="Calibri"/>
        <family val="2"/>
        <charset val="238"/>
      </rPr>
      <t>-</t>
    </r>
    <r>
      <rPr>
        <b/>
        <sz val="11"/>
        <color theme="1"/>
        <rFont val="Calibri"/>
        <family val="2"/>
        <charset val="238"/>
      </rPr>
      <t>tokoferol acetát</t>
    </r>
    <r>
      <rPr>
        <b/>
        <sz val="11"/>
        <color theme="1"/>
        <rFont val="Calibri"/>
        <family val="2"/>
        <charset val="238"/>
        <scheme val="minor"/>
      </rPr>
      <t xml:space="preserve">          </t>
    </r>
    <r>
      <rPr>
        <sz val="11"/>
        <color theme="1"/>
        <rFont val="Calibri"/>
        <family val="2"/>
        <charset val="238"/>
        <scheme val="minor"/>
      </rPr>
      <t>(mg.kg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</si>
  <si>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Obsah vody                          </t>
    </r>
    <r>
      <rPr>
        <sz val="11"/>
        <color theme="1"/>
        <rFont val="Calibri"/>
        <family val="2"/>
        <charset val="238"/>
        <scheme val="minor"/>
      </rPr>
      <t>(%)</t>
    </r>
  </si>
  <si>
    <r>
      <t xml:space="preserve">Glycerol                     </t>
    </r>
    <r>
      <rPr>
        <sz val="11"/>
        <color theme="1"/>
        <rFont val="Calibri"/>
        <family val="2"/>
        <charset val="238"/>
        <scheme val="minor"/>
      </rPr>
      <t xml:space="preserve"> (%)</t>
    </r>
  </si>
  <si>
    <r>
      <t xml:space="preserve">MONG                     </t>
    </r>
    <r>
      <rPr>
        <sz val="11"/>
        <color theme="1"/>
        <rFont val="Calibri"/>
        <family val="2"/>
        <charset val="238"/>
        <scheme val="minor"/>
      </rPr>
      <t xml:space="preserve"> (%)</t>
    </r>
  </si>
  <si>
    <r>
      <t xml:space="preserve">Sodík                     </t>
    </r>
    <r>
      <rPr>
        <sz val="11"/>
        <color theme="1"/>
        <rFont val="Calibri"/>
        <family val="2"/>
        <charset val="238"/>
        <scheme val="minor"/>
      </rPr>
      <t xml:space="preserve"> (%)</t>
    </r>
  </si>
  <si>
    <t>VG kukuřice – škrobová invertáza</t>
  </si>
  <si>
    <t>VG rýže – fosfolipáza D</t>
  </si>
  <si>
    <t>SE P-35S</t>
  </si>
  <si>
    <t>SE T-NOS</t>
  </si>
  <si>
    <t>SE bar</t>
  </si>
  <si>
    <t>SE CP4espsp</t>
  </si>
  <si>
    <t>SE cry1A(b)</t>
  </si>
  <si>
    <t>SE FMV</t>
  </si>
  <si>
    <t>SE nptII</t>
  </si>
  <si>
    <t>SE pat</t>
  </si>
  <si>
    <t>K 5307</t>
  </si>
  <si>
    <t>K DAS40278</t>
  </si>
  <si>
    <t>K GAT98140</t>
  </si>
  <si>
    <t>K MON87403</t>
  </si>
  <si>
    <t>K VCO-01981-5</t>
  </si>
  <si>
    <r>
      <t xml:space="preserve">Methanol                          </t>
    </r>
    <r>
      <rPr>
        <sz val="11"/>
        <color theme="1"/>
        <rFont val="Calibri"/>
        <family val="2"/>
        <charset val="238"/>
        <scheme val="minor"/>
      </rPr>
      <t>(%)</t>
    </r>
  </si>
  <si>
    <t>Acetamiprid (mg.kg-1)</t>
  </si>
  <si>
    <t>Acefát             (mg.kg-1)</t>
  </si>
  <si>
    <t>Aldikarb       (mg.kg-1)</t>
  </si>
  <si>
    <t>Aldrin              (mg.kg-1)</t>
  </si>
  <si>
    <t>Aldrin a Dieldrin (suma)        (mg.kg-1)</t>
  </si>
  <si>
    <t>Azinfos-methyl (mg.kg-1)</t>
  </si>
  <si>
    <t>Azoxystrobin (mg.kg-1)</t>
  </si>
  <si>
    <t>Bifenthrin (suma izomerů)  (mg.kg-1)</t>
  </si>
  <si>
    <t>Bitertanol (mg.kg-1)</t>
  </si>
  <si>
    <t>Bixafen            (mg.kg-1)</t>
  </si>
  <si>
    <t>Boskalid           (mg.kg-1)</t>
  </si>
  <si>
    <t>Bromuconazole (mg.kg-1)</t>
  </si>
  <si>
    <t>Bupirimát (mg.kg-1)</t>
  </si>
  <si>
    <t>Buprofezin (mg.kg-1)</t>
  </si>
  <si>
    <t>Kadusafos (mg.kg-1)</t>
  </si>
  <si>
    <t>Karbaryl          (mg.kg-1)</t>
  </si>
  <si>
    <t>Karbendazim (mg.kg-1)</t>
  </si>
  <si>
    <t>Karbofuran (mg.kg-1)</t>
  </si>
  <si>
    <t>3-hydroxy karbofuran (mg.kg-1)</t>
  </si>
  <si>
    <t>Karboxin  (mg.kg-1)</t>
  </si>
  <si>
    <t>Chlorantraniliprol (mg.kg-1)</t>
  </si>
  <si>
    <t>Chlorfenapyr (mg.kg-1)</t>
  </si>
  <si>
    <t>Chlorfenvinfos (mg.kg-1)</t>
  </si>
  <si>
    <t>Chlormekvát chlorid (suma) (mg.kg-1)</t>
  </si>
  <si>
    <t>Chlorprofam (mg.kg-1)</t>
  </si>
  <si>
    <t>Chlorpyrifos (mg.kg-1)</t>
  </si>
  <si>
    <t>Chlorpyrifos-methyl               (mg.kg-1)</t>
  </si>
  <si>
    <t>Klothianidin (mg.kg-1)</t>
  </si>
  <si>
    <t>Cyfluthrin (suma izomerů)  (mg.kg-1)</t>
  </si>
  <si>
    <t>Lambda-cyhalothrin (mg.kg-1)</t>
  </si>
  <si>
    <t>Cymoxanil (mg.kg-1)</t>
  </si>
  <si>
    <t>Cypermethrin (suma izomerů) (mg.kg-1)</t>
  </si>
  <si>
    <t>Cyprokonazol (mg.kg-1)</t>
  </si>
  <si>
    <t>Cyprodinil (mg.kg-1)</t>
  </si>
  <si>
    <t>Deltamethrin (mg.kg-1)</t>
  </si>
  <si>
    <t>Diazinon  (mg.kg-1)</t>
  </si>
  <si>
    <t>Dichlorprop (suma)        (mg.kg-1)</t>
  </si>
  <si>
    <t>Dichlorvos (mg.kg-1)</t>
  </si>
  <si>
    <t>Dikloran       (mg.kg-1)</t>
  </si>
  <si>
    <t>Dieldrin       (mg.kg-1)</t>
  </si>
  <si>
    <t>Difenokonazol (mg.kg-1)</t>
  </si>
  <si>
    <t>Difenylamin (mg.kg-1)</t>
  </si>
  <si>
    <t>Diflubenzuron (mg.kg-1)</t>
  </si>
  <si>
    <t>Dimethoát (mg.kg-1)</t>
  </si>
  <si>
    <t>Dimethoát (suma)        (mg.kg-1)</t>
  </si>
  <si>
    <t>Dimethomorf (suma izomerů) (mg.kg-1)</t>
  </si>
  <si>
    <t>Dinikonazol (suma izomerů) (mg.kg-1)</t>
  </si>
  <si>
    <r>
      <t>Endosulfan      (</t>
    </r>
    <r>
      <rPr>
        <b/>
        <sz val="11"/>
        <color theme="1"/>
        <rFont val="Calibri"/>
        <family val="2"/>
        <charset val="238"/>
      </rPr>
      <t>α+β isomer)     (mg.kg-1)</t>
    </r>
  </si>
  <si>
    <t>Endosulfansulfát (mg.kg-1)</t>
  </si>
  <si>
    <t>Endosulfan (suma izomerů) (mg.kg-1)</t>
  </si>
  <si>
    <t>Epoxikonazol (mg.kg-1)</t>
  </si>
  <si>
    <t>Ethion      (mg.kg-1)</t>
  </si>
  <si>
    <t>Ethirimol  (mg.kg-1)</t>
  </si>
  <si>
    <t xml:space="preserve">Ethoprofos (mg.kg-1) </t>
  </si>
  <si>
    <t>Fenbukonazol (mg.kg-1)</t>
  </si>
  <si>
    <t>Fenhexamid (mg.kg-1)</t>
  </si>
  <si>
    <t>Fenitrothion (mg.kg-1)</t>
  </si>
  <si>
    <t>Fenpropathrin (mg.kg-1)</t>
  </si>
  <si>
    <t>Fenpropidin (mg.kg-1)</t>
  </si>
  <si>
    <t>Fenpropimorf (suma izomerů) (mg.kg-1)</t>
  </si>
  <si>
    <t>Fenpyroximát (mg.kg-1)</t>
  </si>
  <si>
    <t>Fenthion  (mg.kg-1)</t>
  </si>
  <si>
    <t>Fenvalerát (suma izomerů)  (mg.kg-1)</t>
  </si>
  <si>
    <t>Fipronil     (mg.kg-1)</t>
  </si>
  <si>
    <t>Flonikamid (mg.kg-1)</t>
  </si>
  <si>
    <t>Fluazifop-P (suma)          (mg.kg-1)</t>
  </si>
  <si>
    <t xml:space="preserve">Fludioxonil (mg.kg-1) </t>
  </si>
  <si>
    <t>Fluopikolid (mg.kg-1)</t>
  </si>
  <si>
    <t>Fluopyram (mg.kg-1)</t>
  </si>
  <si>
    <t>Flufenoxuron (mg.kg-1)</t>
  </si>
  <si>
    <t>Fluquinconazol (mg.kg-1)</t>
  </si>
  <si>
    <t>Flusilazol (mg.kg-1)</t>
  </si>
  <si>
    <t>Flutolanil (mg.kg-1)</t>
  </si>
  <si>
    <t>Flutriafol  (mg.kg-1)</t>
  </si>
  <si>
    <t>Tau-fluvalinát (mg.kg-1)</t>
  </si>
  <si>
    <t>Fluxapyroxad (mg.kg-1)</t>
  </si>
  <si>
    <t>Glyfosát   (mg.kg-1)</t>
  </si>
  <si>
    <t>Haloxyfop (suma)       (mg.kg-1)</t>
  </si>
  <si>
    <t>Hexakonazol (mg.kg-1)</t>
  </si>
  <si>
    <t>Imazalil        (mg.kg-1)</t>
  </si>
  <si>
    <t xml:space="preserve">Imidakloprid (mg.kg-1) </t>
  </si>
  <si>
    <t>Indoxacarb (suma)       (mg.kg-1)</t>
  </si>
  <si>
    <t xml:space="preserve">Iprodion       (mg.kg-1) </t>
  </si>
  <si>
    <t>Iprovalikarb (mg.kg-1)</t>
  </si>
  <si>
    <t>Isokarbofos (mg.kg-1)</t>
  </si>
  <si>
    <t>Isoprothiolan (mg.kg-1)</t>
  </si>
  <si>
    <t>Isoproturon (mg.kg-1)</t>
  </si>
  <si>
    <t>Kresoxim-methyl              (mg.kg-1)</t>
  </si>
  <si>
    <t>Linuron         (mg.kg-1)</t>
  </si>
  <si>
    <t>Malaoxon (mg.kg-1)</t>
  </si>
  <si>
    <t>Malathion (mg.kg-1)</t>
  </si>
  <si>
    <t>Malathion (suma)           (mg.kg-1)</t>
  </si>
  <si>
    <t>Mandipropamid (mg.kg-1)</t>
  </si>
  <si>
    <t>MCPA       (mg.kg-1)</t>
  </si>
  <si>
    <t>Mekoprop (suma)       (mg.kg-1)</t>
  </si>
  <si>
    <t>Mepikvát chlorid (suma)       (mg.kg-1)</t>
  </si>
  <si>
    <t>Metalaxyl a metalaxyl-M (suma izomerů) (mg.kg-1)</t>
  </si>
  <si>
    <t>Metkonazol (suma izomerů) (mg.kg-1)</t>
  </si>
  <si>
    <t>Methakrifos (mg.kg-1)</t>
  </si>
  <si>
    <t>Methamidofos (mg.kg-1)</t>
  </si>
  <si>
    <t>Methidathion (mg.kg-1)</t>
  </si>
  <si>
    <t>Methiokarb (mg.kg-1)</t>
  </si>
  <si>
    <t>Methiokarb sulfon          (mg.kg-1)</t>
  </si>
  <si>
    <t>Methiokarb sulfoxid      (mg.kg-1)</t>
  </si>
  <si>
    <t>Methiokarb (suma)     (mg.kg-1)</t>
  </si>
  <si>
    <t>Methomyl (mg.kg-1)</t>
  </si>
  <si>
    <t>Methoxyfenozid (mg.kg-1)</t>
  </si>
  <si>
    <t>Metolachlor (mg.kg-1)</t>
  </si>
  <si>
    <t>Metrafenon (mg.kg-1)</t>
  </si>
  <si>
    <t>Metribuzin (mg.kg-1)</t>
  </si>
  <si>
    <t>Monokrotofos (mg.kg-1)</t>
  </si>
  <si>
    <t>Myklobutanil (mg.kg-1)</t>
  </si>
  <si>
    <t>Omethoát (mg.kg-1)</t>
  </si>
  <si>
    <t>Oxydemeton-methyl     (mg.kg-1)</t>
  </si>
  <si>
    <t>Oxydemeton-methyl (suma) (mg.kg-1)</t>
  </si>
  <si>
    <t>Paklobutrazol (mg.kg-1)</t>
  </si>
  <si>
    <t>Parathion (mg.kg-1)</t>
  </si>
  <si>
    <t>Parathion-methyl     (mg.kg-1)</t>
  </si>
  <si>
    <t>Penkonazol (mg.kg-1)</t>
  </si>
  <si>
    <t>Pencycuron (mg.kg-1)</t>
  </si>
  <si>
    <t>Pendimethalin (mg.kg-1)</t>
  </si>
  <si>
    <t>Permethrin (suma izomerů) (mg.kg-1)</t>
  </si>
  <si>
    <t>Fosmet    (mg.kg-1)</t>
  </si>
  <si>
    <t>Fosfamidon (mg.kg-1)</t>
  </si>
  <si>
    <t>Pikoxystrobin (mg.kg-1)</t>
  </si>
  <si>
    <t>Pirimikarb (mg.kg-1)</t>
  </si>
  <si>
    <t>Desmethylpirimikarb         (mg.kg-1)</t>
  </si>
  <si>
    <t xml:space="preserve">Pirimifos-methyl (mg.kg-1) </t>
  </si>
  <si>
    <t>Pyridaben (mg.kg-1)</t>
  </si>
  <si>
    <t>Pyriproxyfen (mg.kg-1)</t>
  </si>
  <si>
    <t xml:space="preserve">Prochloraz (mg.kg-1)  </t>
  </si>
  <si>
    <t>Procymidon (mg.kg-1)</t>
  </si>
  <si>
    <t>Profenofos (mg.kg-1)</t>
  </si>
  <si>
    <t>Propamokarb (mg.kg-1)</t>
  </si>
  <si>
    <t>Propikonazol                                (suma izomerů)                           (mg.kg-1)</t>
  </si>
  <si>
    <t>Propyzamid (mg.kg-1)</t>
  </si>
  <si>
    <t>Prothiokonazol (Prothiokonazol-desthio)          (mg.kg-1)</t>
  </si>
  <si>
    <t>Prothiofos (mg.kg-1)</t>
  </si>
  <si>
    <t>Pyrimethanil (mg.kg-1)</t>
  </si>
  <si>
    <t>Pyraklostrobin (mg.kg-1)</t>
  </si>
  <si>
    <t>Chinoxyfen (mg.kg-1)</t>
  </si>
  <si>
    <t>Spiromesifen (mg.kg-1)</t>
  </si>
  <si>
    <t>Spiroxamin (suma izomerů)            (mg.kg-1)</t>
  </si>
  <si>
    <t>Tebukonazol (mg.kg-1)</t>
  </si>
  <si>
    <t>Tebufenozid (mg.kg-1)</t>
  </si>
  <si>
    <t>Teflubenzuron (mg.kg-1)</t>
  </si>
  <si>
    <t>Tefluthrin (mg.kg-1)</t>
  </si>
  <si>
    <t>Terbuthylazin (mg.kg-1)</t>
  </si>
  <si>
    <t>Tetrakonazol (mg.kg-1)</t>
  </si>
  <si>
    <t>Tetramethrin (mg.kg-1)</t>
  </si>
  <si>
    <t>Thiabendazol  (mg.kg-1)</t>
  </si>
  <si>
    <t>Thiakloprid (mg.kg-1)</t>
  </si>
  <si>
    <t>Thiodikarb (mg.kg-1)</t>
  </si>
  <si>
    <t>Thiamethoxam (mg.kg-1)</t>
  </si>
  <si>
    <t>Thiofanát-methyl (mg.kg-1)</t>
  </si>
  <si>
    <t>Tolklofos-methyl (mg.kg-1)</t>
  </si>
  <si>
    <t xml:space="preserve">Triadimefon (mg.kg-1) </t>
  </si>
  <si>
    <t>Triadimenol       (suma izomerů)       (mg.kg-1)</t>
  </si>
  <si>
    <t>Triazofos (mg.kg-1)</t>
  </si>
  <si>
    <t>Tricyklazol (mg.kg-1)</t>
  </si>
  <si>
    <t>Trifloxystrobin (mg.kg-1)</t>
  </si>
  <si>
    <t>Trifluralin (mg.kg-1)</t>
  </si>
  <si>
    <t>Trinexapak-ethyl (mg.kg-1)</t>
  </si>
  <si>
    <t>Tritikonazol (mg.kg-1)</t>
  </si>
  <si>
    <t>Vinklozolin (mg.kg-1)</t>
  </si>
  <si>
    <t>2,4-D (suma)</t>
  </si>
  <si>
    <r>
      <t xml:space="preserve">Fytáza        </t>
    </r>
    <r>
      <rPr>
        <sz val="11"/>
        <color theme="1"/>
        <rFont val="Calibri"/>
        <family val="2"/>
        <charset val="238"/>
        <scheme val="minor"/>
      </rPr>
      <t>(j.aktiv.kg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</si>
  <si>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t>2-fenylfenol (mg.kg-1)</t>
  </si>
  <si>
    <t>Sušina analytická                %</t>
  </si>
  <si>
    <r>
      <t xml:space="preserve">Kyselina benzoová         </t>
    </r>
    <r>
      <rPr>
        <sz val="11"/>
        <color theme="1"/>
        <rFont val="Calibri"/>
        <family val="2"/>
        <charset val="238"/>
        <scheme val="minor"/>
      </rPr>
      <t xml:space="preserve"> (mg.kg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</si>
  <si>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t>Propargit      (mg.kg-1)</t>
  </si>
  <si>
    <t>Prosulfokarb (mg.kg-1)</t>
  </si>
  <si>
    <r>
      <t xml:space="preserve">Dusitan sodný         </t>
    </r>
    <r>
      <rPr>
        <sz val="11"/>
        <color theme="1"/>
        <rFont val="Calibri"/>
        <family val="2"/>
        <charset val="238"/>
        <scheme val="minor"/>
      </rPr>
      <t xml:space="preserve"> (m</t>
    </r>
    <r>
      <rPr>
        <sz val="11"/>
        <color theme="1"/>
        <rFont val="Calibri"/>
        <family val="2"/>
        <charset val="238"/>
      </rPr>
      <t>g.kg</t>
    </r>
    <r>
      <rPr>
        <vertAlign val="superscript"/>
        <sz val="11"/>
        <color theme="1"/>
        <rFont val="Calibri"/>
        <family val="2"/>
        <charset val="238"/>
      </rPr>
      <t>-1</t>
    </r>
    <r>
      <rPr>
        <sz val="11"/>
        <color theme="1"/>
        <rFont val="Calibri"/>
        <family val="2"/>
        <charset val="238"/>
      </rPr>
      <t>)</t>
    </r>
  </si>
  <si>
    <t>Demeton-S-methylsulf (mg.kg-1)</t>
  </si>
  <si>
    <t>Ethefon       (mg.kg-1)</t>
  </si>
  <si>
    <t>Glufosinát (mg.kg-1)</t>
  </si>
  <si>
    <t>Glufosinát suma (mg.kg-1)</t>
  </si>
  <si>
    <t>MPP (mg.kg-1)</t>
  </si>
  <si>
    <t>N-acetyl-glufosinát (mg.kg-1)</t>
  </si>
  <si>
    <r>
      <t xml:space="preserve">Hydroxyanalog methioninu             </t>
    </r>
    <r>
      <rPr>
        <sz val="11"/>
        <color theme="1"/>
        <rFont val="Calibri"/>
        <family val="2"/>
        <charset val="238"/>
        <scheme val="minor"/>
      </rPr>
      <t>(g.kg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</si>
  <si>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Suma methioninu a hydroxyanalogu             </t>
    </r>
    <r>
      <rPr>
        <sz val="11"/>
        <color theme="1"/>
        <rFont val="Calibri"/>
        <family val="2"/>
        <charset val="238"/>
        <scheme val="minor"/>
      </rPr>
      <t>(g.kg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</si>
  <si>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Dekochinát             </t>
    </r>
    <r>
      <rPr>
        <sz val="11"/>
        <color theme="1"/>
        <rFont val="Calibri"/>
        <family val="2"/>
        <charset val="238"/>
        <scheme val="minor"/>
      </rPr>
      <t xml:space="preserve"> (mg.kg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</si>
  <si>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t>Zpracovala: Ing. Zora Hlavová/březen 2026</t>
  </si>
  <si>
    <t>Zpracovala: Ing. Zora Hlavová /březen 2026</t>
  </si>
  <si>
    <t>Minerální krmivo pro prasata</t>
  </si>
  <si>
    <t>Kompletní krmná směs pro předvýkrm prasat - do 35 ž.h. (A 1)</t>
  </si>
  <si>
    <t>Kompletní krmná směs pro výkrm prasat - dokrm (A 3)</t>
  </si>
  <si>
    <t>Kompletní krmná směs pro selata</t>
  </si>
  <si>
    <t>&lt;0,2000</t>
  </si>
  <si>
    <t>&lt;0,1000</t>
  </si>
  <si>
    <t>&lt;0,009000</t>
  </si>
  <si>
    <t>&lt;0,01500</t>
  </si>
  <si>
    <t>&lt;0,05000</t>
  </si>
  <si>
    <t>&lt;0,02000</t>
  </si>
  <si>
    <t>&lt;0,5000</t>
  </si>
  <si>
    <t>Kompletní krmná směs pro výkrm prasat (A 2)</t>
  </si>
  <si>
    <t>Doplňková krmná směs pro selata</t>
  </si>
  <si>
    <r>
      <t xml:space="preserve">Amoxicilin               </t>
    </r>
    <r>
      <rPr>
        <sz val="11"/>
        <color theme="1"/>
        <rFont val="Calibri"/>
        <family val="2"/>
        <charset val="238"/>
        <scheme val="minor"/>
      </rPr>
      <t>(mg.kg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</si>
  <si>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t>Škůdci</t>
  </si>
  <si>
    <t>Zakázané materiály</t>
  </si>
  <si>
    <t>Kompletní krmná směs pro užitkové nosnice</t>
  </si>
  <si>
    <t>vyhovuje</t>
  </si>
  <si>
    <t>bez škůdců</t>
  </si>
  <si>
    <t>nezjištěna</t>
  </si>
  <si>
    <t>Kompletní krmná směs pro výkrm kuřat v období ochranné lhůty - dokrm</t>
  </si>
  <si>
    <t>Kompletní krmná směs pro plemenné nosnice</t>
  </si>
  <si>
    <t>Kompletní krmná směs pro výkrm kuřat do 14. dne stáří</t>
  </si>
  <si>
    <t>&lt;1,000</t>
  </si>
  <si>
    <t>&lt;2,500</t>
  </si>
  <si>
    <t>&lt;20,00</t>
  </si>
  <si>
    <t>&lt;5,000</t>
  </si>
  <si>
    <t>&lt;5,00</t>
  </si>
  <si>
    <t>&lt;80,00</t>
  </si>
  <si>
    <t>Minerální krmivo pro skot</t>
  </si>
  <si>
    <t>Doplňková krmná směs pro dojnice</t>
  </si>
  <si>
    <t>nenalezeny</t>
  </si>
  <si>
    <t>Doplňková krmná směs pro telata</t>
  </si>
  <si>
    <t>Doplňková krmná směs pro odchov skotu</t>
  </si>
  <si>
    <t>Doplňková krmná směs pro koně</t>
  </si>
  <si>
    <t>Kompletní krmná směs pro výkrm králíků</t>
  </si>
  <si>
    <t>Doplňková krmná směs ostatní (hospodářská zvířata)</t>
  </si>
  <si>
    <t>Kompletní krmná směs pro psy</t>
  </si>
  <si>
    <t>Premix jiný</t>
  </si>
  <si>
    <t>Premix pro prasata</t>
  </si>
  <si>
    <t>Premix pro drůbež</t>
  </si>
  <si>
    <r>
      <t xml:space="preserve">Monensin           </t>
    </r>
    <r>
      <rPr>
        <sz val="11"/>
        <color theme="1"/>
        <rFont val="Calibri"/>
        <family val="2"/>
        <charset val="238"/>
        <scheme val="minor"/>
      </rPr>
      <t>(mg.kg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</si>
  <si>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t>Mikroskopie nález</t>
  </si>
  <si>
    <t>Sójový loupaný extrahovaný šrot (moučka)</t>
  </si>
  <si>
    <t>Kvasnice (pivovarské kvasnice)</t>
  </si>
  <si>
    <t>&lt;0,03000</t>
  </si>
  <si>
    <r>
      <t xml:space="preserve">Celkový protein                        </t>
    </r>
    <r>
      <rPr>
        <sz val="11"/>
        <rFont val="Calibri"/>
        <family val="2"/>
        <charset val="238"/>
        <scheme val="minor"/>
      </rPr>
      <t xml:space="preserve">  (%)</t>
    </r>
  </si>
  <si>
    <t>Botanická čistota</t>
  </si>
  <si>
    <t>Nečistoty</t>
  </si>
  <si>
    <t>Jiné druhy kult.plod</t>
  </si>
  <si>
    <t>Nečistoty škodlivé</t>
  </si>
  <si>
    <t>Neč.škodl.-Ambrosia</t>
  </si>
  <si>
    <t>Hydrogenuhličitan sodný (bikarbonát sodný)</t>
  </si>
  <si>
    <t>Kukuřice</t>
  </si>
  <si>
    <t>&lt;0,005</t>
  </si>
  <si>
    <t>&lt;50,0</t>
  </si>
  <si>
    <t>detekován</t>
  </si>
  <si>
    <t>nedetekován</t>
  </si>
  <si>
    <t>Kukuřičná siláž</t>
  </si>
  <si>
    <t>&lt;2,600</t>
  </si>
  <si>
    <t>Sójový extrahovaný šrot (moučka)</t>
  </si>
  <si>
    <t>&lt;0,004000</t>
  </si>
  <si>
    <t>&lt;0,008000</t>
  </si>
  <si>
    <t>&lt;0,002000</t>
  </si>
  <si>
    <t>&lt;0,01000</t>
  </si>
  <si>
    <t>&lt;0,005000</t>
  </si>
  <si>
    <t>&lt;0,003000</t>
  </si>
  <si>
    <t>&lt;0,006000</t>
  </si>
  <si>
    <t>&lt;0,01200</t>
  </si>
  <si>
    <t>&lt;10,00</t>
  </si>
  <si>
    <t>&lt;50,00</t>
  </si>
  <si>
    <t>Rýžové otruby</t>
  </si>
  <si>
    <t>&lt;0,3000</t>
  </si>
  <si>
    <t>Glycerin surový (glycerol surový)</t>
  </si>
  <si>
    <t>Dihydrogenfosforečnan vápenatý (monokalcium-fosfát) (tetrahydrogendiorthofosforečnan vápenatý)</t>
  </si>
  <si>
    <t>Šrotovaný svatojánský chléb</t>
  </si>
  <si>
    <t>&lt;0,03800</t>
  </si>
  <si>
    <t>Chizalofop (mg.kg-1)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</si>
</sst>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164" formatCode="_-* #,##0.00\ _K_č_-;\-* #,##0.00\ _K_č_-;_-* &quot;-&quot;??\ _K_č_-;_-@_-"/>
    <numFmt numFmtId="165" formatCode="#0"/>
    <numFmt numFmtId="166" formatCode="#0.00"/>
    <numFmt numFmtId="167" formatCode="#0.0000"/>
    <numFmt numFmtId="168" formatCode="#0.000"/>
    <numFmt numFmtId="169" formatCode="#0.0"/>
    <numFmt numFmtId="170" formatCode="#0.00000"/>
    <numFmt numFmtId="171" formatCode="0.0"/>
    <numFmt numFmtId="172" formatCode="0.000"/>
    <numFmt numFmtId="173" formatCode="#0.000000"/>
    <numFmt numFmtId="174" formatCode="0.0000"/>
    <numFmt numFmtId="175" formatCode="0.0%"/>
    <numFmt numFmtId="176" formatCode="0.00000"/>
    <numFmt numFmtId="177" formatCode="0.000000"/>
  </numFmts>
  <fonts count="19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theme="1"/>
      <name val="Arial Unicode MS"/>
      <family val="2"/>
      <charset val="238"/>
    </font>
    <font>
      <b/>
      <sz val="11"/>
      <color theme="1"/>
      <name val="Arial Unicode MS"/>
      <family val="2"/>
      <charset val="238"/>
    </font>
    <font>
      <b/>
      <sz val="10"/>
      <color theme="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vertAlign val="superscript"/>
      <sz val="11"/>
      <color theme="1"/>
      <name val="Calibri"/>
      <family val="2"/>
      <charset val="238"/>
    </font>
    <font>
      <vertAlign val="superscript"/>
      <sz val="11"/>
      <color theme="1"/>
      <name val="Arial Unicode MS"/>
      <family val="2"/>
      <charset val="238"/>
    </font>
    <font>
      <b/>
      <sz val="12"/>
      <color theme="1"/>
      <name val="Calibri"/>
      <family val="2"/>
      <charset val="238"/>
      <scheme val="minor"/>
    </font>
    <font>
      <i/>
      <sz val="18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b/>
      <sz val="8.8000000000000007"/>
      <color theme="1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7C80"/>
        <bgColor indexed="64"/>
      </patternFill>
    </fill>
  </fills>
  <borders count="21">
    <border>
      <left/>
      <right/>
      <top/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237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 applyFill="1" applyAlignment="1">
      <alignment vertical="center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5" fillId="0" borderId="0" xfId="0" applyFont="1"/>
    <xf numFmtId="2" fontId="0" fillId="0" borderId="0" xfId="0" applyNumberFormat="1" applyAlignment="1">
      <alignment horizontal="center"/>
    </xf>
    <xf numFmtId="49" fontId="0" fillId="0" borderId="0" xfId="0" applyNumberFormat="1" applyFont="1" applyFill="1" applyBorder="1"/>
    <xf numFmtId="49" fontId="0" fillId="0" borderId="0" xfId="0" applyNumberFormat="1"/>
    <xf numFmtId="49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49" fontId="1" fillId="0" borderId="0" xfId="0" applyNumberFormat="1" applyFont="1" applyFill="1" applyBorder="1"/>
    <xf numFmtId="0" fontId="0" fillId="0" borderId="0" xfId="0" applyFill="1" applyBorder="1" applyAlignment="1">
      <alignment horizontal="center"/>
    </xf>
    <xf numFmtId="166" fontId="0" fillId="0" borderId="0" xfId="0" applyNumberFormat="1" applyFill="1" applyBorder="1" applyAlignment="1">
      <alignment horizontal="center"/>
    </xf>
    <xf numFmtId="0" fontId="6" fillId="0" borderId="0" xfId="0" applyFont="1"/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172" fontId="0" fillId="0" borderId="0" xfId="0" applyNumberFormat="1" applyAlignment="1">
      <alignment horizontal="center"/>
    </xf>
    <xf numFmtId="0" fontId="6" fillId="0" borderId="0" xfId="0" applyFont="1"/>
    <xf numFmtId="0" fontId="15" fillId="0" borderId="0" xfId="0" applyFont="1"/>
    <xf numFmtId="0" fontId="15" fillId="0" borderId="0" xfId="0" applyFont="1" applyAlignment="1">
      <alignment horizontal="center" vertical="center"/>
    </xf>
    <xf numFmtId="49" fontId="0" fillId="2" borderId="0" xfId="0" applyNumberFormat="1" applyFill="1" applyBorder="1"/>
    <xf numFmtId="49" fontId="0" fillId="2" borderId="0" xfId="0" applyNumberFormat="1" applyFill="1" applyBorder="1" applyAlignment="1">
      <alignment horizontal="center"/>
    </xf>
    <xf numFmtId="49" fontId="0" fillId="2" borderId="0" xfId="0" applyNumberFormat="1" applyFill="1" applyAlignment="1">
      <alignment horizontal="center"/>
    </xf>
    <xf numFmtId="165" fontId="0" fillId="2" borderId="0" xfId="0" applyNumberFormat="1" applyFill="1" applyBorder="1" applyAlignment="1">
      <alignment horizontal="center"/>
    </xf>
    <xf numFmtId="166" fontId="0" fillId="2" borderId="0" xfId="0" applyNumberFormat="1" applyFill="1" applyBorder="1" applyAlignment="1">
      <alignment horizontal="center"/>
    </xf>
    <xf numFmtId="168" fontId="0" fillId="2" borderId="0" xfId="0" applyNumberFormat="1" applyFill="1" applyBorder="1" applyAlignment="1">
      <alignment horizontal="center"/>
    </xf>
    <xf numFmtId="169" fontId="0" fillId="2" borderId="0" xfId="0" applyNumberFormat="1" applyFill="1" applyBorder="1" applyAlignment="1">
      <alignment horizontal="center"/>
    </xf>
    <xf numFmtId="169" fontId="0" fillId="2" borderId="0" xfId="0" applyNumberFormat="1" applyFill="1" applyAlignment="1">
      <alignment horizontal="center"/>
    </xf>
    <xf numFmtId="166" fontId="0" fillId="2" borderId="0" xfId="0" applyNumberFormat="1" applyFill="1" applyAlignment="1">
      <alignment horizontal="center"/>
    </xf>
    <xf numFmtId="0" fontId="0" fillId="2" borderId="0" xfId="0" applyFill="1" applyAlignment="1">
      <alignment horizontal="center"/>
    </xf>
    <xf numFmtId="168" fontId="0" fillId="2" borderId="0" xfId="0" applyNumberFormat="1" applyFill="1" applyAlignment="1">
      <alignment horizontal="center"/>
    </xf>
    <xf numFmtId="165" fontId="0" fillId="2" borderId="0" xfId="0" applyNumberFormat="1" applyFill="1" applyAlignment="1">
      <alignment horizontal="center"/>
    </xf>
    <xf numFmtId="170" fontId="0" fillId="2" borderId="0" xfId="0" applyNumberFormat="1" applyFill="1" applyBorder="1" applyAlignment="1">
      <alignment horizontal="center"/>
    </xf>
    <xf numFmtId="49" fontId="1" fillId="3" borderId="18" xfId="0" applyNumberFormat="1" applyFont="1" applyFill="1" applyBorder="1" applyAlignment="1">
      <alignment horizontal="left" vertical="center"/>
    </xf>
    <xf numFmtId="49" fontId="1" fillId="3" borderId="18" xfId="0" applyNumberFormat="1" applyFont="1" applyFill="1" applyBorder="1" applyAlignment="1">
      <alignment horizontal="center" vertical="center"/>
    </xf>
    <xf numFmtId="49" fontId="1" fillId="3" borderId="18" xfId="0" applyNumberFormat="1" applyFont="1" applyFill="1" applyBorder="1" applyAlignment="1">
      <alignment horizontal="center" vertical="center" wrapText="1"/>
    </xf>
    <xf numFmtId="49" fontId="2" fillId="3" borderId="18" xfId="0" applyNumberFormat="1" applyFont="1" applyFill="1" applyBorder="1" applyAlignment="1">
      <alignment horizontal="center" vertical="center" wrapText="1"/>
    </xf>
    <xf numFmtId="0" fontId="1" fillId="4" borderId="7" xfId="0" applyFont="1" applyFill="1" applyBorder="1"/>
    <xf numFmtId="0" fontId="1" fillId="4" borderId="7" xfId="0" applyFont="1" applyFill="1" applyBorder="1" applyAlignment="1">
      <alignment horizontal="center"/>
    </xf>
    <xf numFmtId="2" fontId="1" fillId="4" borderId="7" xfId="0" applyNumberFormat="1" applyFont="1" applyFill="1" applyBorder="1" applyAlignment="1">
      <alignment horizontal="center"/>
    </xf>
    <xf numFmtId="2" fontId="1" fillId="4" borderId="0" xfId="0" applyNumberFormat="1" applyFont="1" applyFill="1" applyBorder="1" applyAlignment="1">
      <alignment horizontal="center"/>
    </xf>
    <xf numFmtId="0" fontId="1" fillId="4" borderId="12" xfId="0" applyFont="1" applyFill="1" applyBorder="1"/>
    <xf numFmtId="0" fontId="1" fillId="4" borderId="12" xfId="0" applyFont="1" applyFill="1" applyBorder="1" applyAlignment="1">
      <alignment horizontal="center"/>
    </xf>
    <xf numFmtId="2" fontId="1" fillId="4" borderId="12" xfId="0" applyNumberFormat="1" applyFont="1" applyFill="1" applyBorder="1" applyAlignment="1">
      <alignment horizontal="center"/>
    </xf>
    <xf numFmtId="2" fontId="0" fillId="2" borderId="0" xfId="0" applyNumberFormat="1" applyFill="1" applyBorder="1" applyAlignment="1">
      <alignment horizontal="center"/>
    </xf>
    <xf numFmtId="167" fontId="0" fillId="2" borderId="0" xfId="0" applyNumberFormat="1" applyFill="1" applyAlignment="1">
      <alignment horizontal="center"/>
    </xf>
    <xf numFmtId="49" fontId="1" fillId="4" borderId="7" xfId="0" applyNumberFormat="1" applyFont="1" applyFill="1" applyBorder="1"/>
    <xf numFmtId="49" fontId="1" fillId="4" borderId="7" xfId="0" applyNumberFormat="1" applyFont="1" applyFill="1" applyBorder="1" applyAlignment="1">
      <alignment horizontal="center"/>
    </xf>
    <xf numFmtId="49" fontId="1" fillId="4" borderId="0" xfId="0" applyNumberFormat="1" applyFont="1" applyFill="1" applyBorder="1"/>
    <xf numFmtId="49" fontId="1" fillId="4" borderId="0" xfId="0" applyNumberFormat="1" applyFont="1" applyFill="1" applyBorder="1" applyAlignment="1">
      <alignment horizontal="center"/>
    </xf>
    <xf numFmtId="49" fontId="1" fillId="4" borderId="12" xfId="0" applyNumberFormat="1" applyFont="1" applyFill="1" applyBorder="1"/>
    <xf numFmtId="49" fontId="1" fillId="4" borderId="12" xfId="0" applyNumberFormat="1" applyFont="1" applyFill="1" applyBorder="1" applyAlignment="1">
      <alignment horizontal="center"/>
    </xf>
    <xf numFmtId="173" fontId="0" fillId="2" borderId="0" xfId="0" applyNumberFormat="1" applyFill="1" applyAlignment="1">
      <alignment horizontal="center"/>
    </xf>
    <xf numFmtId="2" fontId="1" fillId="3" borderId="18" xfId="0" applyNumberFormat="1" applyFont="1" applyFill="1" applyBorder="1" applyAlignment="1">
      <alignment horizontal="center" vertical="center" wrapText="1"/>
    </xf>
    <xf numFmtId="2" fontId="2" fillId="3" borderId="18" xfId="0" applyNumberFormat="1" applyFont="1" applyFill="1" applyBorder="1" applyAlignment="1">
      <alignment horizontal="center" vertical="center" wrapText="1"/>
    </xf>
    <xf numFmtId="172" fontId="1" fillId="3" borderId="18" xfId="0" applyNumberFormat="1" applyFont="1" applyFill="1" applyBorder="1" applyAlignment="1">
      <alignment horizontal="center" vertical="center" wrapText="1"/>
    </xf>
    <xf numFmtId="49" fontId="1" fillId="3" borderId="18" xfId="0" applyNumberFormat="1" applyFont="1" applyFill="1" applyBorder="1" applyAlignment="1">
      <alignment vertical="center"/>
    </xf>
    <xf numFmtId="0" fontId="0" fillId="4" borderId="7" xfId="0" applyFill="1" applyBorder="1" applyAlignment="1">
      <alignment horizontal="center"/>
    </xf>
    <xf numFmtId="0" fontId="0" fillId="4" borderId="0" xfId="0" applyFill="1" applyBorder="1" applyAlignment="1">
      <alignment horizontal="center"/>
    </xf>
    <xf numFmtId="0" fontId="0" fillId="4" borderId="12" xfId="0" applyFill="1" applyBorder="1" applyAlignment="1">
      <alignment horizontal="center"/>
    </xf>
    <xf numFmtId="2" fontId="0" fillId="4" borderId="12" xfId="0" applyNumberFormat="1" applyFill="1" applyBorder="1" applyAlignment="1">
      <alignment horizontal="center"/>
    </xf>
    <xf numFmtId="1" fontId="0" fillId="4" borderId="12" xfId="0" applyNumberFormat="1" applyFill="1" applyBorder="1" applyAlignment="1">
      <alignment horizontal="center"/>
    </xf>
    <xf numFmtId="171" fontId="0" fillId="4" borderId="12" xfId="0" applyNumberFormat="1" applyFill="1" applyBorder="1" applyAlignment="1">
      <alignment horizontal="center"/>
    </xf>
    <xf numFmtId="170" fontId="0" fillId="2" borderId="0" xfId="0" applyNumberFormat="1" applyFill="1" applyAlignment="1">
      <alignment horizontal="center"/>
    </xf>
    <xf numFmtId="165" fontId="0" fillId="4" borderId="7" xfId="0" applyNumberFormat="1" applyFill="1" applyBorder="1" applyAlignment="1">
      <alignment horizontal="center"/>
    </xf>
    <xf numFmtId="2" fontId="0" fillId="4" borderId="7" xfId="0" applyNumberFormat="1" applyFill="1" applyBorder="1" applyAlignment="1">
      <alignment horizontal="center"/>
    </xf>
    <xf numFmtId="174" fontId="0" fillId="4" borderId="7" xfId="0" applyNumberFormat="1" applyFill="1" applyBorder="1" applyAlignment="1">
      <alignment horizontal="center"/>
    </xf>
    <xf numFmtId="166" fontId="0" fillId="4" borderId="7" xfId="0" applyNumberFormat="1" applyFill="1" applyBorder="1" applyAlignment="1">
      <alignment horizontal="center"/>
    </xf>
    <xf numFmtId="165" fontId="0" fillId="4" borderId="0" xfId="0" applyNumberFormat="1" applyFill="1" applyBorder="1" applyAlignment="1">
      <alignment horizontal="center"/>
    </xf>
    <xf numFmtId="2" fontId="0" fillId="4" borderId="0" xfId="0" applyNumberFormat="1" applyFill="1" applyBorder="1" applyAlignment="1">
      <alignment horizontal="center"/>
    </xf>
    <xf numFmtId="174" fontId="0" fillId="4" borderId="0" xfId="0" applyNumberFormat="1" applyFill="1" applyBorder="1" applyAlignment="1">
      <alignment horizontal="center"/>
    </xf>
    <xf numFmtId="171" fontId="0" fillId="4" borderId="0" xfId="0" applyNumberFormat="1" applyFill="1" applyBorder="1" applyAlignment="1">
      <alignment horizontal="center"/>
    </xf>
    <xf numFmtId="167" fontId="0" fillId="4" borderId="0" xfId="0" applyNumberFormat="1" applyFill="1" applyBorder="1" applyAlignment="1">
      <alignment horizontal="center"/>
    </xf>
    <xf numFmtId="166" fontId="0" fillId="4" borderId="0" xfId="0" applyNumberFormat="1" applyFill="1" applyBorder="1" applyAlignment="1">
      <alignment horizontal="center"/>
    </xf>
    <xf numFmtId="169" fontId="0" fillId="4" borderId="0" xfId="0" applyNumberFormat="1" applyFill="1" applyBorder="1" applyAlignment="1">
      <alignment horizontal="center"/>
    </xf>
    <xf numFmtId="174" fontId="0" fillId="4" borderId="12" xfId="0" applyNumberFormat="1" applyFill="1" applyBorder="1" applyAlignment="1">
      <alignment horizontal="center"/>
    </xf>
    <xf numFmtId="167" fontId="0" fillId="4" borderId="12" xfId="0" applyNumberFormat="1" applyFill="1" applyBorder="1" applyAlignment="1">
      <alignment horizontal="center"/>
    </xf>
    <xf numFmtId="166" fontId="0" fillId="4" borderId="12" xfId="0" applyNumberFormat="1" applyFill="1" applyBorder="1" applyAlignment="1">
      <alignment horizontal="center"/>
    </xf>
    <xf numFmtId="168" fontId="0" fillId="4" borderId="7" xfId="0" applyNumberFormat="1" applyFill="1" applyBorder="1" applyAlignment="1">
      <alignment horizontal="center"/>
    </xf>
    <xf numFmtId="49" fontId="0" fillId="3" borderId="18" xfId="0" applyNumberFormat="1" applyFill="1" applyBorder="1" applyAlignment="1">
      <alignment horizontal="center" vertical="center" wrapText="1"/>
    </xf>
    <xf numFmtId="168" fontId="0" fillId="4" borderId="0" xfId="0" applyNumberFormat="1" applyFill="1" applyBorder="1" applyAlignment="1">
      <alignment horizontal="center"/>
    </xf>
    <xf numFmtId="168" fontId="0" fillId="4" borderId="12" xfId="0" applyNumberFormat="1" applyFill="1" applyBorder="1" applyAlignment="1">
      <alignment horizontal="center"/>
    </xf>
    <xf numFmtId="49" fontId="0" fillId="2" borderId="0" xfId="0" applyNumberFormat="1" applyFont="1" applyFill="1" applyBorder="1"/>
    <xf numFmtId="0" fontId="0" fillId="2" borderId="0" xfId="0" applyFill="1" applyAlignment="1">
      <alignment horizontal="center" vertical="center"/>
    </xf>
    <xf numFmtId="49" fontId="0" fillId="2" borderId="0" xfId="0" applyNumberFormat="1" applyFill="1" applyAlignment="1">
      <alignment horizontal="center" vertical="center"/>
    </xf>
    <xf numFmtId="169" fontId="0" fillId="2" borderId="0" xfId="0" applyNumberFormat="1" applyFill="1" applyAlignment="1">
      <alignment horizontal="center" vertical="center"/>
    </xf>
    <xf numFmtId="1" fontId="0" fillId="4" borderId="7" xfId="0" applyNumberFormat="1" applyFill="1" applyBorder="1" applyAlignment="1">
      <alignment horizontal="center"/>
    </xf>
    <xf numFmtId="1" fontId="0" fillId="4" borderId="0" xfId="0" applyNumberFormat="1" applyFill="1" applyBorder="1" applyAlignment="1">
      <alignment horizontal="center"/>
    </xf>
    <xf numFmtId="0" fontId="0" fillId="3" borderId="14" xfId="0" applyFill="1" applyBorder="1"/>
    <xf numFmtId="0" fontId="1" fillId="3" borderId="1" xfId="0" applyFont="1" applyFill="1" applyBorder="1" applyAlignment="1">
      <alignment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0" fillId="2" borderId="15" xfId="0" applyFill="1" applyBorder="1"/>
    <xf numFmtId="0" fontId="0" fillId="2" borderId="3" xfId="0" applyFont="1" applyFill="1" applyBorder="1" applyAlignment="1">
      <alignment vertical="center"/>
    </xf>
    <xf numFmtId="0" fontId="0" fillId="2" borderId="3" xfId="0" applyFont="1" applyFill="1" applyBorder="1" applyAlignment="1">
      <alignment horizontal="center" vertical="center"/>
    </xf>
    <xf numFmtId="0" fontId="0" fillId="2" borderId="17" xfId="0" applyFill="1" applyBorder="1"/>
    <xf numFmtId="0" fontId="0" fillId="2" borderId="5" xfId="0" applyFont="1" applyFill="1" applyBorder="1" applyAlignment="1">
      <alignment vertical="center"/>
    </xf>
    <xf numFmtId="0" fontId="0" fillId="2" borderId="5" xfId="0" applyFont="1" applyFill="1" applyBorder="1" applyAlignment="1">
      <alignment horizontal="center" vertical="center"/>
    </xf>
    <xf numFmtId="0" fontId="0" fillId="2" borderId="7" xfId="0" applyFont="1" applyFill="1" applyBorder="1" applyAlignment="1">
      <alignment vertical="center"/>
    </xf>
    <xf numFmtId="0" fontId="0" fillId="2" borderId="7" xfId="0" applyFont="1" applyFill="1" applyBorder="1" applyAlignment="1">
      <alignment horizontal="center" vertical="center"/>
    </xf>
    <xf numFmtId="0" fontId="0" fillId="2" borderId="0" xfId="0" applyFont="1" applyFill="1" applyBorder="1" applyAlignment="1">
      <alignment vertical="center"/>
    </xf>
    <xf numFmtId="0" fontId="0" fillId="2" borderId="0" xfId="0" applyFont="1" applyFill="1" applyBorder="1" applyAlignment="1">
      <alignment horizontal="center" vertical="center"/>
    </xf>
    <xf numFmtId="175" fontId="0" fillId="2" borderId="6" xfId="1" applyNumberFormat="1" applyFont="1" applyFill="1" applyBorder="1" applyAlignment="1">
      <alignment horizontal="center" vertical="center"/>
    </xf>
    <xf numFmtId="0" fontId="0" fillId="2" borderId="10" xfId="0" applyFont="1" applyFill="1" applyBorder="1" applyAlignment="1">
      <alignment vertical="center"/>
    </xf>
    <xf numFmtId="0" fontId="0" fillId="2" borderId="10" xfId="0" applyFont="1" applyFill="1" applyBorder="1" applyAlignment="1">
      <alignment horizontal="center" vertical="center"/>
    </xf>
    <xf numFmtId="0" fontId="0" fillId="2" borderId="16" xfId="0" applyFill="1" applyBorder="1"/>
    <xf numFmtId="0" fontId="0" fillId="2" borderId="12" xfId="0" applyFont="1" applyFill="1" applyBorder="1" applyAlignment="1">
      <alignment vertical="center"/>
    </xf>
    <xf numFmtId="0" fontId="0" fillId="2" borderId="12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vertical="center"/>
    </xf>
    <xf numFmtId="0" fontId="4" fillId="2" borderId="16" xfId="0" applyFont="1" applyFill="1" applyBorder="1" applyAlignment="1">
      <alignment vertical="center"/>
    </xf>
    <xf numFmtId="0" fontId="7" fillId="3" borderId="14" xfId="0" applyFont="1" applyFill="1" applyBorder="1"/>
    <xf numFmtId="0" fontId="4" fillId="2" borderId="15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left" vertical="center"/>
    </xf>
    <xf numFmtId="49" fontId="1" fillId="3" borderId="1" xfId="0" applyNumberFormat="1" applyFont="1" applyFill="1" applyBorder="1" applyAlignment="1">
      <alignment vertical="center"/>
    </xf>
    <xf numFmtId="49" fontId="1" fillId="3" borderId="1" xfId="0" applyNumberFormat="1" applyFont="1" applyFill="1" applyBorder="1" applyAlignment="1">
      <alignment horizontal="center" vertical="center"/>
    </xf>
    <xf numFmtId="49" fontId="1" fillId="3" borderId="1" xfId="0" applyNumberFormat="1" applyFont="1" applyFill="1" applyBorder="1" applyAlignment="1">
      <alignment horizontal="center" vertical="center" wrapText="1"/>
    </xf>
    <xf numFmtId="49" fontId="1" fillId="3" borderId="2" xfId="0" applyNumberFormat="1" applyFont="1" applyFill="1" applyBorder="1" applyAlignment="1">
      <alignment horizontal="center" vertical="center"/>
    </xf>
    <xf numFmtId="0" fontId="4" fillId="3" borderId="14" xfId="0" applyFont="1" applyFill="1" applyBorder="1"/>
    <xf numFmtId="166" fontId="0" fillId="2" borderId="0" xfId="0" applyNumberFormat="1" applyFill="1" applyAlignment="1">
      <alignment horizontal="center" vertical="center"/>
    </xf>
    <xf numFmtId="168" fontId="0" fillId="2" borderId="0" xfId="0" applyNumberFormat="1" applyFill="1" applyAlignment="1">
      <alignment horizontal="center" vertical="center"/>
    </xf>
    <xf numFmtId="172" fontId="0" fillId="4" borderId="7" xfId="0" applyNumberFormat="1" applyFill="1" applyBorder="1" applyAlignment="1">
      <alignment horizontal="center"/>
    </xf>
    <xf numFmtId="1" fontId="0" fillId="0" borderId="0" xfId="0" applyNumberFormat="1" applyAlignment="1">
      <alignment horizontal="center"/>
    </xf>
    <xf numFmtId="172" fontId="0" fillId="4" borderId="0" xfId="0" applyNumberFormat="1" applyFill="1" applyBorder="1" applyAlignment="1">
      <alignment horizontal="center"/>
    </xf>
    <xf numFmtId="172" fontId="0" fillId="4" borderId="12" xfId="0" applyNumberFormat="1" applyFill="1" applyBorder="1" applyAlignment="1">
      <alignment horizontal="center"/>
    </xf>
    <xf numFmtId="169" fontId="0" fillId="4" borderId="12" xfId="0" applyNumberFormat="1" applyFill="1" applyBorder="1" applyAlignment="1">
      <alignment horizontal="center"/>
    </xf>
    <xf numFmtId="167" fontId="0" fillId="2" borderId="0" xfId="0" applyNumberFormat="1" applyFill="1" applyAlignment="1">
      <alignment horizontal="center" vertical="center"/>
    </xf>
    <xf numFmtId="165" fontId="0" fillId="2" borderId="0" xfId="0" applyNumberFormat="1" applyFill="1" applyAlignment="1">
      <alignment horizontal="center" vertical="center"/>
    </xf>
    <xf numFmtId="174" fontId="0" fillId="2" borderId="0" xfId="0" applyNumberFormat="1" applyFill="1" applyAlignment="1">
      <alignment horizontal="center" vertical="center"/>
    </xf>
    <xf numFmtId="49" fontId="0" fillId="2" borderId="0" xfId="0" applyNumberFormat="1" applyFill="1" applyBorder="1" applyAlignment="1">
      <alignment horizontal="left" vertical="center"/>
    </xf>
    <xf numFmtId="165" fontId="0" fillId="2" borderId="0" xfId="0" applyNumberFormat="1" applyFill="1" applyBorder="1" applyAlignment="1">
      <alignment horizontal="center" vertical="center"/>
    </xf>
    <xf numFmtId="166" fontId="0" fillId="2" borderId="0" xfId="0" applyNumberFormat="1" applyFill="1" applyBorder="1" applyAlignment="1">
      <alignment horizontal="center" vertical="center"/>
    </xf>
    <xf numFmtId="49" fontId="0" fillId="2" borderId="0" xfId="0" applyNumberFormat="1" applyFill="1" applyBorder="1" applyAlignment="1">
      <alignment horizontal="center" vertical="center"/>
    </xf>
    <xf numFmtId="169" fontId="0" fillId="2" borderId="0" xfId="0" applyNumberFormat="1" applyFill="1" applyBorder="1" applyAlignment="1">
      <alignment horizontal="center" vertical="center"/>
    </xf>
    <xf numFmtId="49" fontId="0" fillId="2" borderId="9" xfId="0" applyNumberFormat="1" applyFill="1" applyBorder="1" applyAlignment="1">
      <alignment horizontal="center" vertical="center"/>
    </xf>
    <xf numFmtId="49" fontId="0" fillId="2" borderId="12" xfId="0" applyNumberFormat="1" applyFill="1" applyBorder="1" applyAlignment="1">
      <alignment horizontal="left" vertical="center"/>
    </xf>
    <xf numFmtId="165" fontId="0" fillId="2" borderId="12" xfId="0" applyNumberFormat="1" applyFill="1" applyBorder="1" applyAlignment="1">
      <alignment horizontal="center" vertical="center"/>
    </xf>
    <xf numFmtId="166" fontId="0" fillId="2" borderId="12" xfId="0" applyNumberFormat="1" applyFill="1" applyBorder="1" applyAlignment="1">
      <alignment horizontal="center" vertical="center"/>
    </xf>
    <xf numFmtId="49" fontId="0" fillId="2" borderId="12" xfId="0" applyNumberForma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49" fontId="1" fillId="0" borderId="18" xfId="0" applyNumberFormat="1" applyFont="1" applyFill="1" applyBorder="1" applyAlignment="1">
      <alignment horizontal="center" vertical="center" wrapText="1"/>
    </xf>
    <xf numFmtId="171" fontId="1" fillId="4" borderId="0" xfId="0" applyNumberFormat="1" applyFont="1" applyFill="1" applyBorder="1" applyAlignment="1">
      <alignment horizontal="center"/>
    </xf>
    <xf numFmtId="1" fontId="1" fillId="4" borderId="0" xfId="0" applyNumberFormat="1" applyFont="1" applyFill="1" applyBorder="1" applyAlignment="1">
      <alignment horizontal="center"/>
    </xf>
    <xf numFmtId="171" fontId="1" fillId="4" borderId="12" xfId="0" applyNumberFormat="1" applyFont="1" applyFill="1" applyBorder="1" applyAlignment="1">
      <alignment horizontal="center"/>
    </xf>
    <xf numFmtId="172" fontId="1" fillId="4" borderId="7" xfId="0" applyNumberFormat="1" applyFont="1" applyFill="1" applyBorder="1" applyAlignment="1">
      <alignment horizontal="center"/>
    </xf>
    <xf numFmtId="172" fontId="1" fillId="4" borderId="0" xfId="0" applyNumberFormat="1" applyFont="1" applyFill="1" applyBorder="1" applyAlignment="1">
      <alignment horizontal="center"/>
    </xf>
    <xf numFmtId="172" fontId="1" fillId="4" borderId="12" xfId="0" applyNumberFormat="1" applyFont="1" applyFill="1" applyBorder="1" applyAlignment="1">
      <alignment horizontal="center"/>
    </xf>
    <xf numFmtId="171" fontId="1" fillId="4" borderId="7" xfId="0" applyNumberFormat="1" applyFont="1" applyFill="1" applyBorder="1" applyAlignment="1">
      <alignment horizontal="center"/>
    </xf>
    <xf numFmtId="1" fontId="1" fillId="4" borderId="7" xfId="0" applyNumberFormat="1" applyFont="1" applyFill="1" applyBorder="1" applyAlignment="1">
      <alignment horizontal="center"/>
    </xf>
    <xf numFmtId="1" fontId="1" fillId="4" borderId="12" xfId="0" applyNumberFormat="1" applyFont="1" applyFill="1" applyBorder="1" applyAlignment="1">
      <alignment horizontal="center"/>
    </xf>
    <xf numFmtId="167" fontId="0" fillId="4" borderId="7" xfId="0" applyNumberFormat="1" applyFill="1" applyBorder="1" applyAlignment="1">
      <alignment horizontal="center"/>
    </xf>
    <xf numFmtId="166" fontId="1" fillId="4" borderId="7" xfId="0" applyNumberFormat="1" applyFont="1" applyFill="1" applyBorder="1" applyAlignment="1">
      <alignment horizontal="center"/>
    </xf>
    <xf numFmtId="166" fontId="1" fillId="4" borderId="12" xfId="0" applyNumberFormat="1" applyFont="1" applyFill="1" applyBorder="1" applyAlignment="1">
      <alignment horizontal="center"/>
    </xf>
    <xf numFmtId="176" fontId="0" fillId="4" borderId="7" xfId="0" applyNumberFormat="1" applyFill="1" applyBorder="1" applyAlignment="1">
      <alignment horizontal="center"/>
    </xf>
    <xf numFmtId="176" fontId="0" fillId="4" borderId="0" xfId="0" applyNumberFormat="1" applyFill="1" applyBorder="1" applyAlignment="1">
      <alignment horizontal="center"/>
    </xf>
    <xf numFmtId="176" fontId="0" fillId="4" borderId="12" xfId="0" applyNumberFormat="1" applyFill="1" applyBorder="1" applyAlignment="1">
      <alignment horizontal="center"/>
    </xf>
    <xf numFmtId="170" fontId="0" fillId="4" borderId="7" xfId="0" applyNumberFormat="1" applyFill="1" applyBorder="1" applyAlignment="1">
      <alignment horizontal="center"/>
    </xf>
    <xf numFmtId="170" fontId="0" fillId="4" borderId="0" xfId="0" applyNumberFormat="1" applyFill="1" applyBorder="1" applyAlignment="1">
      <alignment horizontal="center"/>
    </xf>
    <xf numFmtId="170" fontId="0" fillId="4" borderId="12" xfId="0" applyNumberFormat="1" applyFill="1" applyBorder="1" applyAlignment="1">
      <alignment horizontal="center"/>
    </xf>
    <xf numFmtId="172" fontId="0" fillId="2" borderId="0" xfId="0" applyNumberFormat="1" applyFill="1" applyAlignment="1">
      <alignment horizontal="center"/>
    </xf>
    <xf numFmtId="169" fontId="0" fillId="2" borderId="12" xfId="0" applyNumberFormat="1" applyFill="1" applyBorder="1" applyAlignment="1">
      <alignment horizontal="center" vertical="center"/>
    </xf>
    <xf numFmtId="174" fontId="1" fillId="4" borderId="7" xfId="0" applyNumberFormat="1" applyFont="1" applyFill="1" applyBorder="1" applyAlignment="1">
      <alignment horizontal="center"/>
    </xf>
    <xf numFmtId="174" fontId="1" fillId="4" borderId="0" xfId="0" applyNumberFormat="1" applyFont="1" applyFill="1" applyBorder="1" applyAlignment="1">
      <alignment horizontal="center"/>
    </xf>
    <xf numFmtId="174" fontId="1" fillId="4" borderId="12" xfId="0" applyNumberFormat="1" applyFont="1" applyFill="1" applyBorder="1" applyAlignment="1">
      <alignment horizontal="center"/>
    </xf>
    <xf numFmtId="166" fontId="1" fillId="4" borderId="0" xfId="0" applyNumberFormat="1" applyFont="1" applyFill="1" applyBorder="1" applyAlignment="1">
      <alignment horizontal="center"/>
    </xf>
    <xf numFmtId="175" fontId="0" fillId="2" borderId="4" xfId="1" applyNumberFormat="1" applyFont="1" applyFill="1" applyBorder="1" applyAlignment="1">
      <alignment horizontal="center" vertical="center"/>
    </xf>
    <xf numFmtId="175" fontId="0" fillId="2" borderId="8" xfId="1" applyNumberFormat="1" applyFont="1" applyFill="1" applyBorder="1" applyAlignment="1">
      <alignment horizontal="center" vertical="center"/>
    </xf>
    <xf numFmtId="175" fontId="0" fillId="2" borderId="9" xfId="1" applyNumberFormat="1" applyFont="1" applyFill="1" applyBorder="1" applyAlignment="1">
      <alignment horizontal="center" vertical="center"/>
    </xf>
    <xf numFmtId="175" fontId="0" fillId="2" borderId="11" xfId="1" applyNumberFormat="1" applyFont="1" applyFill="1" applyBorder="1" applyAlignment="1">
      <alignment horizontal="center" vertical="center"/>
    </xf>
    <xf numFmtId="175" fontId="0" fillId="2" borderId="13" xfId="1" applyNumberFormat="1" applyFont="1" applyFill="1" applyBorder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1" fillId="3" borderId="18" xfId="0" applyFont="1" applyFill="1" applyBorder="1" applyAlignment="1">
      <alignment horizontal="center" vertical="center" wrapText="1"/>
    </xf>
    <xf numFmtId="49" fontId="0" fillId="2" borderId="0" xfId="0" applyNumberFormat="1" applyFill="1" applyAlignment="1">
      <alignment horizontal="left"/>
    </xf>
    <xf numFmtId="165" fontId="0" fillId="2" borderId="0" xfId="0" applyNumberFormat="1" applyFill="1" applyAlignment="1">
      <alignment horizontal="left"/>
    </xf>
    <xf numFmtId="168" fontId="1" fillId="4" borderId="7" xfId="0" applyNumberFormat="1" applyFont="1" applyFill="1" applyBorder="1" applyAlignment="1">
      <alignment horizontal="center"/>
    </xf>
    <xf numFmtId="168" fontId="1" fillId="4" borderId="12" xfId="0" applyNumberFormat="1" applyFont="1" applyFill="1" applyBorder="1" applyAlignment="1">
      <alignment horizontal="center"/>
    </xf>
    <xf numFmtId="167" fontId="1" fillId="4" borderId="7" xfId="0" applyNumberFormat="1" applyFont="1" applyFill="1" applyBorder="1" applyAlignment="1">
      <alignment horizontal="center"/>
    </xf>
    <xf numFmtId="167" fontId="1" fillId="4" borderId="12" xfId="0" applyNumberFormat="1" applyFont="1" applyFill="1" applyBorder="1" applyAlignment="1">
      <alignment horizontal="center"/>
    </xf>
    <xf numFmtId="169" fontId="1" fillId="4" borderId="7" xfId="0" applyNumberFormat="1" applyFont="1" applyFill="1" applyBorder="1" applyAlignment="1">
      <alignment horizontal="center"/>
    </xf>
    <xf numFmtId="169" fontId="1" fillId="4" borderId="12" xfId="0" applyNumberFormat="1" applyFont="1" applyFill="1" applyBorder="1" applyAlignment="1">
      <alignment horizontal="center"/>
    </xf>
    <xf numFmtId="0" fontId="1" fillId="4" borderId="0" xfId="0" applyFont="1" applyFill="1"/>
    <xf numFmtId="0" fontId="1" fillId="4" borderId="0" xfId="0" applyFont="1" applyFill="1" applyAlignment="1">
      <alignment horizontal="center"/>
    </xf>
    <xf numFmtId="166" fontId="1" fillId="4" borderId="0" xfId="0" applyNumberFormat="1" applyFont="1" applyFill="1" applyAlignment="1">
      <alignment horizontal="center"/>
    </xf>
    <xf numFmtId="168" fontId="1" fillId="4" borderId="0" xfId="0" applyNumberFormat="1" applyFont="1" applyFill="1" applyAlignment="1">
      <alignment horizontal="center"/>
    </xf>
    <xf numFmtId="169" fontId="1" fillId="4" borderId="0" xfId="0" applyNumberFormat="1" applyFont="1" applyFill="1" applyAlignment="1">
      <alignment horizontal="center"/>
    </xf>
    <xf numFmtId="167" fontId="1" fillId="4" borderId="0" xfId="0" applyNumberFormat="1" applyFont="1" applyFill="1" applyAlignment="1">
      <alignment horizontal="center"/>
    </xf>
    <xf numFmtId="1" fontId="1" fillId="4" borderId="0" xfId="0" applyNumberFormat="1" applyFont="1" applyFill="1" applyAlignment="1">
      <alignment horizontal="center"/>
    </xf>
    <xf numFmtId="1" fontId="0" fillId="2" borderId="0" xfId="0" applyNumberFormat="1" applyFill="1" applyAlignment="1">
      <alignment horizontal="center"/>
    </xf>
    <xf numFmtId="173" fontId="0" fillId="4" borderId="7" xfId="0" applyNumberFormat="1" applyFill="1" applyBorder="1" applyAlignment="1">
      <alignment horizontal="center"/>
    </xf>
    <xf numFmtId="173" fontId="0" fillId="4" borderId="0" xfId="0" applyNumberFormat="1" applyFill="1" applyBorder="1" applyAlignment="1">
      <alignment horizontal="center"/>
    </xf>
    <xf numFmtId="173" fontId="0" fillId="4" borderId="12" xfId="0" applyNumberFormat="1" applyFill="1" applyBorder="1" applyAlignment="1">
      <alignment horizontal="center"/>
    </xf>
    <xf numFmtId="164" fontId="0" fillId="2" borderId="19" xfId="1" applyFont="1" applyFill="1" applyBorder="1" applyAlignment="1">
      <alignment horizontal="center" vertical="center"/>
    </xf>
    <xf numFmtId="164" fontId="0" fillId="2" borderId="20" xfId="1" applyFont="1" applyFill="1" applyBorder="1" applyAlignment="1">
      <alignment horizontal="center" vertical="center"/>
    </xf>
    <xf numFmtId="164" fontId="0" fillId="2" borderId="12" xfId="1" applyFont="1" applyFill="1" applyBorder="1" applyAlignment="1">
      <alignment horizontal="center" vertical="center"/>
    </xf>
    <xf numFmtId="164" fontId="0" fillId="2" borderId="13" xfId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10" fontId="0" fillId="2" borderId="19" xfId="1" applyNumberFormat="1" applyFont="1" applyFill="1" applyBorder="1" applyAlignment="1">
      <alignment horizontal="center" vertical="center"/>
    </xf>
    <xf numFmtId="10" fontId="0" fillId="2" borderId="20" xfId="1" applyNumberFormat="1" applyFont="1" applyFill="1" applyBorder="1" applyAlignment="1">
      <alignment horizontal="center" vertical="center"/>
    </xf>
    <xf numFmtId="10" fontId="0" fillId="2" borderId="0" xfId="1" applyNumberFormat="1" applyFont="1" applyFill="1" applyBorder="1" applyAlignment="1">
      <alignment horizontal="center" vertical="center"/>
    </xf>
    <xf numFmtId="10" fontId="0" fillId="2" borderId="9" xfId="1" applyNumberFormat="1" applyFont="1" applyFill="1" applyBorder="1" applyAlignment="1">
      <alignment horizontal="center" vertical="center"/>
    </xf>
    <xf numFmtId="10" fontId="0" fillId="2" borderId="12" xfId="1" applyNumberFormat="1" applyFont="1" applyFill="1" applyBorder="1" applyAlignment="1">
      <alignment horizontal="center" vertical="center"/>
    </xf>
    <xf numFmtId="10" fontId="0" fillId="2" borderId="13" xfId="1" applyNumberFormat="1" applyFont="1" applyFill="1" applyBorder="1" applyAlignment="1">
      <alignment horizontal="center" vertical="center"/>
    </xf>
    <xf numFmtId="0" fontId="0" fillId="2" borderId="12" xfId="0" applyFont="1" applyFill="1" applyBorder="1" applyAlignment="1">
      <alignment horizontal="center" vertical="center"/>
    </xf>
    <xf numFmtId="0" fontId="6" fillId="0" borderId="0" xfId="0" applyFont="1"/>
    <xf numFmtId="0" fontId="0" fillId="2" borderId="0" xfId="0" applyFont="1" applyFill="1" applyBorder="1" applyAlignment="1">
      <alignment horizontal="center" vertical="center"/>
    </xf>
    <xf numFmtId="49" fontId="0" fillId="5" borderId="0" xfId="0" applyNumberFormat="1" applyFill="1" applyBorder="1"/>
    <xf numFmtId="167" fontId="0" fillId="5" borderId="0" xfId="0" applyNumberFormat="1" applyFill="1" applyAlignment="1">
      <alignment horizontal="center"/>
    </xf>
    <xf numFmtId="168" fontId="1" fillId="4" borderId="0" xfId="0" applyNumberFormat="1" applyFont="1" applyFill="1" applyBorder="1" applyAlignment="1">
      <alignment horizontal="center"/>
    </xf>
    <xf numFmtId="169" fontId="1" fillId="4" borderId="0" xfId="0" applyNumberFormat="1" applyFont="1" applyFill="1" applyBorder="1" applyAlignment="1">
      <alignment horizontal="center"/>
    </xf>
    <xf numFmtId="167" fontId="1" fillId="4" borderId="0" xfId="0" applyNumberFormat="1" applyFont="1" applyFill="1" applyBorder="1" applyAlignment="1">
      <alignment horizontal="center"/>
    </xf>
    <xf numFmtId="165" fontId="1" fillId="4" borderId="7" xfId="0" applyNumberFormat="1" applyFont="1" applyFill="1" applyBorder="1" applyAlignment="1">
      <alignment horizontal="center"/>
    </xf>
    <xf numFmtId="165" fontId="1" fillId="4" borderId="0" xfId="0" applyNumberFormat="1" applyFont="1" applyFill="1" applyBorder="1" applyAlignment="1">
      <alignment horizontal="center"/>
    </xf>
    <xf numFmtId="165" fontId="1" fillId="4" borderId="12" xfId="0" applyNumberFormat="1" applyFont="1" applyFill="1" applyBorder="1" applyAlignment="1">
      <alignment horizontal="center"/>
    </xf>
    <xf numFmtId="168" fontId="0" fillId="5" borderId="0" xfId="0" applyNumberFormat="1" applyFill="1" applyAlignment="1">
      <alignment horizontal="center"/>
    </xf>
    <xf numFmtId="168" fontId="0" fillId="5" borderId="0" xfId="0" applyNumberFormat="1" applyFill="1" applyBorder="1" applyAlignment="1">
      <alignment horizontal="center"/>
    </xf>
    <xf numFmtId="177" fontId="0" fillId="2" borderId="0" xfId="0" applyNumberFormat="1" applyFill="1" applyAlignment="1">
      <alignment horizontal="center"/>
    </xf>
    <xf numFmtId="176" fontId="0" fillId="2" borderId="0" xfId="0" applyNumberFormat="1" applyFill="1" applyAlignment="1">
      <alignment horizontal="center"/>
    </xf>
    <xf numFmtId="165" fontId="0" fillId="5" borderId="0" xfId="0" applyNumberFormat="1" applyFill="1" applyAlignment="1">
      <alignment horizontal="center"/>
    </xf>
    <xf numFmtId="166" fontId="0" fillId="5" borderId="0" xfId="0" applyNumberFormat="1" applyFill="1" applyAlignment="1">
      <alignment horizontal="center"/>
    </xf>
    <xf numFmtId="168" fontId="0" fillId="0" borderId="0" xfId="0" applyNumberFormat="1" applyAlignment="1">
      <alignment horizontal="center"/>
    </xf>
    <xf numFmtId="166" fontId="0" fillId="0" borderId="0" xfId="0" applyNumberFormat="1" applyAlignment="1">
      <alignment horizontal="center"/>
    </xf>
    <xf numFmtId="169" fontId="0" fillId="0" borderId="0" xfId="0" applyNumberFormat="1" applyAlignment="1">
      <alignment horizontal="center"/>
    </xf>
    <xf numFmtId="165" fontId="0" fillId="5" borderId="0" xfId="0" applyNumberFormat="1" applyFill="1" applyBorder="1" applyAlignment="1">
      <alignment horizontal="center"/>
    </xf>
    <xf numFmtId="173" fontId="0" fillId="2" borderId="0" xfId="0" applyNumberFormat="1" applyFill="1" applyAlignment="1">
      <alignment horizontal="center" vertical="center"/>
    </xf>
    <xf numFmtId="171" fontId="0" fillId="4" borderId="7" xfId="0" applyNumberFormat="1" applyFill="1" applyBorder="1" applyAlignment="1">
      <alignment horizontal="center"/>
    </xf>
    <xf numFmtId="176" fontId="0" fillId="2" borderId="0" xfId="0" applyNumberFormat="1" applyFill="1" applyAlignment="1">
      <alignment horizontal="center" vertical="center"/>
    </xf>
    <xf numFmtId="49" fontId="0" fillId="5" borderId="0" xfId="0" applyNumberFormat="1" applyFont="1" applyFill="1" applyBorder="1"/>
    <xf numFmtId="168" fontId="0" fillId="2" borderId="12" xfId="0" applyNumberFormat="1" applyFill="1" applyBorder="1" applyAlignment="1">
      <alignment horizontal="center" vertical="center"/>
    </xf>
    <xf numFmtId="49" fontId="0" fillId="2" borderId="13" xfId="0" applyNumberFormat="1" applyFill="1" applyBorder="1" applyAlignment="1">
      <alignment horizontal="center" vertical="center"/>
    </xf>
  </cellXfs>
  <cellStyles count="2">
    <cellStyle name="Čárka" xfId="1" builtinId="3"/>
    <cellStyle name="Normální" xfId="0" builtinId="0"/>
  </cellStyles>
  <dxfs count="0"/>
  <tableStyles count="0" defaultTableStyle="TableStyleMedium2" defaultPivotStyle="PivotStyleLight16"/>
  <colors>
    <mruColors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1571626</xdr:colOff>
      <xdr:row>0</xdr:row>
      <xdr:rowOff>71438</xdr:rowOff>
    </xdr:from>
    <xdr:to>
      <xdr:col>0</xdr:col>
      <xdr:colOff>3964782</xdr:colOff>
      <xdr:row>0</xdr:row>
      <xdr:rowOff>1347923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6" y="71438"/>
          <a:ext cx="2393156" cy="12764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1726405</xdr:colOff>
      <xdr:row>0</xdr:row>
      <xdr:rowOff>107157</xdr:rowOff>
    </xdr:from>
    <xdr:to>
      <xdr:col>0</xdr:col>
      <xdr:colOff>4122341</xdr:colOff>
      <xdr:row>0</xdr:row>
      <xdr:rowOff>1381331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26405" y="107157"/>
          <a:ext cx="2395936" cy="127417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916781</xdr:colOff>
      <xdr:row>0</xdr:row>
      <xdr:rowOff>130969</xdr:rowOff>
    </xdr:from>
    <xdr:to>
      <xdr:col>2</xdr:col>
      <xdr:colOff>3306620</xdr:colOff>
      <xdr:row>0</xdr:row>
      <xdr:rowOff>1405143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76375" y="130969"/>
          <a:ext cx="2389839" cy="127417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571500</xdr:colOff>
      <xdr:row>0</xdr:row>
      <xdr:rowOff>59531</xdr:rowOff>
    </xdr:from>
    <xdr:to>
      <xdr:col>3</xdr:col>
      <xdr:colOff>639620</xdr:colOff>
      <xdr:row>0</xdr:row>
      <xdr:rowOff>1339802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07281" y="59531"/>
          <a:ext cx="2389839" cy="128027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785812</xdr:colOff>
      <xdr:row>0</xdr:row>
      <xdr:rowOff>71438</xdr:rowOff>
    </xdr:from>
    <xdr:to>
      <xdr:col>4</xdr:col>
      <xdr:colOff>365776</xdr:colOff>
      <xdr:row>0</xdr:row>
      <xdr:rowOff>1345612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90625" y="71438"/>
          <a:ext cx="2389839" cy="12741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0"/>
  <sheetViews>
    <sheetView showGridLines="0" tabSelected="1" zoomScale="80" zoomScaleNormal="80" workbookViewId="0">
      <selection activeCell="Y30" sqref="Y30"/>
    </sheetView>
  </sheetViews>
  <sheetFormatPr defaultRowHeight="15"/>
  <cols>
    <col min="1" max="1" width="75.85546875" customWidth="1"/>
    <col min="2" max="2" width="13.140625" style="2" customWidth="1"/>
    <col min="3" max="29" width="15.7109375" style="2" customWidth="1"/>
    <col min="30" max="34" width="15.7109375" customWidth="1"/>
  </cols>
  <sheetData>
    <row r="1" spans="1:29" ht="120" customHeight="1">
      <c r="B1" s="177" t="s">
        <v>367</v>
      </c>
      <c r="J1" s="146"/>
      <c r="K1" s="147"/>
      <c r="L1" s="147"/>
      <c r="M1" s="147"/>
      <c r="N1" s="147"/>
      <c r="O1" s="147"/>
      <c r="P1" s="147"/>
      <c r="Q1" s="146"/>
    </row>
    <row r="2" spans="1:29" s="11" customFormat="1">
      <c r="A2" s="9" t="s">
        <v>29</v>
      </c>
      <c r="B2" s="10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</row>
    <row r="3" spans="1:29" ht="15.75" thickBot="1"/>
    <row r="4" spans="1:29" s="3" customFormat="1" ht="60" customHeight="1">
      <c r="A4" s="40" t="s">
        <v>6</v>
      </c>
      <c r="B4" s="41" t="s">
        <v>3</v>
      </c>
      <c r="C4" s="42" t="s">
        <v>54</v>
      </c>
      <c r="D4" s="43" t="s">
        <v>55</v>
      </c>
      <c r="E4" s="42" t="s">
        <v>79</v>
      </c>
      <c r="F4" s="42" t="s">
        <v>56</v>
      </c>
      <c r="G4" s="42" t="s">
        <v>57</v>
      </c>
      <c r="H4" s="42" t="s">
        <v>58</v>
      </c>
      <c r="I4" s="42" t="s">
        <v>59</v>
      </c>
      <c r="J4" s="42" t="s">
        <v>60</v>
      </c>
      <c r="K4" s="42" t="s">
        <v>37</v>
      </c>
      <c r="L4" s="42" t="s">
        <v>38</v>
      </c>
      <c r="M4" s="42" t="s">
        <v>40</v>
      </c>
      <c r="N4" s="42" t="s">
        <v>114</v>
      </c>
      <c r="O4" s="42" t="s">
        <v>76</v>
      </c>
      <c r="P4" s="42" t="s">
        <v>77</v>
      </c>
      <c r="Q4" s="42" t="s">
        <v>364</v>
      </c>
      <c r="R4" s="42" t="s">
        <v>365</v>
      </c>
      <c r="S4" s="42" t="s">
        <v>49</v>
      </c>
      <c r="T4" s="42" t="s">
        <v>75</v>
      </c>
      <c r="U4" s="42" t="s">
        <v>164</v>
      </c>
      <c r="V4" s="42" t="s">
        <v>354</v>
      </c>
    </row>
    <row r="5" spans="1:29" s="2" customFormat="1">
      <c r="A5" s="179" t="s">
        <v>370</v>
      </c>
      <c r="B5" s="180">
        <v>26000220</v>
      </c>
      <c r="C5" s="35">
        <v>88.34</v>
      </c>
      <c r="D5" s="35">
        <v>15.36</v>
      </c>
      <c r="E5" s="37">
        <v>3.008</v>
      </c>
      <c r="F5" s="37">
        <v>4.4800000000000004</v>
      </c>
      <c r="G5" s="37">
        <v>3.8439999999999999</v>
      </c>
      <c r="H5" s="37">
        <v>0.70089999999999997</v>
      </c>
      <c r="I5" s="52">
        <v>0.62270000000000003</v>
      </c>
      <c r="J5" s="52">
        <v>0.1502</v>
      </c>
      <c r="K5" s="35">
        <v>29.26</v>
      </c>
      <c r="L5" s="34">
        <v>123.8</v>
      </c>
      <c r="M5" s="35">
        <v>69.53</v>
      </c>
      <c r="N5" s="34">
        <v>184.1</v>
      </c>
      <c r="O5" s="35">
        <v>10.11</v>
      </c>
      <c r="P5" s="35"/>
      <c r="Q5" s="35"/>
      <c r="R5" s="35"/>
      <c r="S5" s="194">
        <v>7592</v>
      </c>
      <c r="T5" s="35"/>
      <c r="U5" s="35"/>
      <c r="V5" s="35"/>
      <c r="W5" s="15"/>
      <c r="X5" s="15"/>
      <c r="Y5" s="15"/>
    </row>
    <row r="6" spans="1:29" s="2" customFormat="1">
      <c r="A6" s="179" t="s">
        <v>372</v>
      </c>
      <c r="B6" s="180">
        <v>26000103</v>
      </c>
      <c r="C6" s="35">
        <v>87.24</v>
      </c>
      <c r="D6" s="35">
        <v>16.79</v>
      </c>
      <c r="E6" s="37">
        <v>5.0529999999999999</v>
      </c>
      <c r="F6" s="37">
        <v>4.0049999999999999</v>
      </c>
      <c r="G6" s="37">
        <v>3.2349999999999999</v>
      </c>
      <c r="H6" s="37">
        <v>0.48089999999999999</v>
      </c>
      <c r="I6" s="52">
        <v>0.45929999999999999</v>
      </c>
      <c r="J6" s="52">
        <v>0.19270000000000001</v>
      </c>
      <c r="K6" s="35">
        <v>72.86</v>
      </c>
      <c r="L6" s="34">
        <v>160.9</v>
      </c>
      <c r="M6" s="35">
        <v>87.28</v>
      </c>
      <c r="N6" s="34">
        <v>354.6</v>
      </c>
      <c r="O6" s="35">
        <v>11.63</v>
      </c>
      <c r="P6" s="37">
        <v>2.3250000000000002</v>
      </c>
      <c r="Q6" s="37">
        <v>2.2919999999999998</v>
      </c>
      <c r="R6" s="37">
        <v>4.617</v>
      </c>
      <c r="S6" s="194">
        <v>9734</v>
      </c>
      <c r="T6" s="35"/>
      <c r="U6" s="35"/>
      <c r="V6" s="38">
        <v>2106</v>
      </c>
      <c r="W6" s="15"/>
      <c r="X6" s="15"/>
      <c r="Y6" s="15"/>
    </row>
    <row r="7" spans="1:29" s="2" customFormat="1">
      <c r="A7" s="179" t="s">
        <v>371</v>
      </c>
      <c r="B7" s="180">
        <v>26000143</v>
      </c>
      <c r="C7" s="35">
        <v>87.76</v>
      </c>
      <c r="D7" s="35">
        <v>16.93</v>
      </c>
      <c r="E7" s="37">
        <v>3.6</v>
      </c>
      <c r="F7" s="37">
        <v>4.3499999999999996</v>
      </c>
      <c r="G7" s="37">
        <v>3.48</v>
      </c>
      <c r="H7" s="37">
        <v>0.51880000000000004</v>
      </c>
      <c r="I7" s="52">
        <v>0.48089999999999999</v>
      </c>
      <c r="J7" s="52">
        <v>0.215</v>
      </c>
      <c r="K7" s="35">
        <v>16.07</v>
      </c>
      <c r="L7" s="34">
        <v>121.2</v>
      </c>
      <c r="M7" s="35">
        <v>78.67</v>
      </c>
      <c r="N7" s="34">
        <v>236</v>
      </c>
      <c r="O7" s="35">
        <v>11.81</v>
      </c>
      <c r="P7" s="35"/>
      <c r="Q7" s="35"/>
      <c r="R7" s="35"/>
      <c r="S7" s="194">
        <v>5351</v>
      </c>
      <c r="T7" s="35"/>
      <c r="U7" s="35"/>
      <c r="V7" s="35"/>
      <c r="W7" s="15"/>
      <c r="X7" s="15"/>
      <c r="Y7" s="15"/>
    </row>
    <row r="8" spans="1:29" s="2" customFormat="1">
      <c r="A8" s="179" t="s">
        <v>369</v>
      </c>
      <c r="B8" s="180">
        <v>26000220</v>
      </c>
      <c r="C8" s="35">
        <v>97.19</v>
      </c>
      <c r="D8" s="37"/>
      <c r="E8" s="35"/>
      <c r="F8" s="34"/>
      <c r="G8" s="35"/>
      <c r="H8" s="37">
        <v>15.2</v>
      </c>
      <c r="I8" s="52">
        <v>9.9849999999999994</v>
      </c>
      <c r="J8" s="38"/>
      <c r="K8" s="35">
        <v>789.5</v>
      </c>
      <c r="L8" s="34">
        <v>4276</v>
      </c>
      <c r="M8" s="35">
        <v>1595</v>
      </c>
      <c r="N8" s="34">
        <v>4672</v>
      </c>
      <c r="O8" s="38"/>
      <c r="P8" s="38"/>
      <c r="Q8" s="38"/>
      <c r="R8" s="38"/>
      <c r="S8" s="194">
        <v>275300</v>
      </c>
      <c r="T8" s="38">
        <v>1310</v>
      </c>
      <c r="U8" s="38">
        <v>1441</v>
      </c>
      <c r="V8" s="38"/>
      <c r="W8" s="15"/>
      <c r="X8" s="15"/>
      <c r="Y8" s="15"/>
    </row>
    <row r="9" spans="1:29" s="1" customFormat="1">
      <c r="A9" s="44" t="s">
        <v>0</v>
      </c>
      <c r="B9" s="45"/>
      <c r="C9" s="158">
        <f t="shared" ref="C9:O9" si="0">MIN(C5:C8)</f>
        <v>87.24</v>
      </c>
      <c r="D9" s="158">
        <f t="shared" si="0"/>
        <v>15.36</v>
      </c>
      <c r="E9" s="181">
        <f t="shared" si="0"/>
        <v>3.008</v>
      </c>
      <c r="F9" s="181">
        <f t="shared" si="0"/>
        <v>4.0049999999999999</v>
      </c>
      <c r="G9" s="181">
        <f t="shared" si="0"/>
        <v>3.2349999999999999</v>
      </c>
      <c r="H9" s="181">
        <f t="shared" si="0"/>
        <v>0.48089999999999999</v>
      </c>
      <c r="I9" s="183">
        <f t="shared" si="0"/>
        <v>0.45929999999999999</v>
      </c>
      <c r="J9" s="183">
        <f t="shared" si="0"/>
        <v>0.1502</v>
      </c>
      <c r="K9" s="158">
        <f t="shared" si="0"/>
        <v>16.07</v>
      </c>
      <c r="L9" s="185">
        <f t="shared" si="0"/>
        <v>121.2</v>
      </c>
      <c r="M9" s="158">
        <f t="shared" si="0"/>
        <v>69.53</v>
      </c>
      <c r="N9" s="185">
        <f t="shared" si="0"/>
        <v>184.1</v>
      </c>
      <c r="O9" s="158">
        <f t="shared" si="0"/>
        <v>10.11</v>
      </c>
      <c r="P9" s="183"/>
      <c r="Q9" s="183"/>
      <c r="R9" s="183"/>
      <c r="S9" s="155">
        <f>MIN(S5:S8)</f>
        <v>5351</v>
      </c>
      <c r="T9" s="183"/>
      <c r="U9" s="183"/>
      <c r="V9" s="183"/>
    </row>
    <row r="10" spans="1:29" s="1" customFormat="1">
      <c r="A10" s="187" t="s">
        <v>1</v>
      </c>
      <c r="B10" s="188"/>
      <c r="C10" s="189">
        <f t="shared" ref="C10:O10" si="1">MAX(C5:C8)</f>
        <v>97.19</v>
      </c>
      <c r="D10" s="189">
        <f t="shared" si="1"/>
        <v>16.93</v>
      </c>
      <c r="E10" s="190">
        <f t="shared" si="1"/>
        <v>5.0529999999999999</v>
      </c>
      <c r="F10" s="190">
        <f t="shared" si="1"/>
        <v>4.4800000000000004</v>
      </c>
      <c r="G10" s="190">
        <f t="shared" si="1"/>
        <v>3.8439999999999999</v>
      </c>
      <c r="H10" s="190">
        <f t="shared" si="1"/>
        <v>15.2</v>
      </c>
      <c r="I10" s="192">
        <f t="shared" si="1"/>
        <v>9.9849999999999994</v>
      </c>
      <c r="J10" s="192">
        <f t="shared" si="1"/>
        <v>0.215</v>
      </c>
      <c r="K10" s="189">
        <f t="shared" si="1"/>
        <v>789.5</v>
      </c>
      <c r="L10" s="191">
        <f t="shared" si="1"/>
        <v>4276</v>
      </c>
      <c r="M10" s="189">
        <f t="shared" si="1"/>
        <v>1595</v>
      </c>
      <c r="N10" s="191">
        <f t="shared" si="1"/>
        <v>4672</v>
      </c>
      <c r="O10" s="189">
        <f t="shared" si="1"/>
        <v>11.81</v>
      </c>
      <c r="P10" s="192"/>
      <c r="Q10" s="192"/>
      <c r="R10" s="192"/>
      <c r="S10" s="193">
        <f>MAX(S5:S8)</f>
        <v>275300</v>
      </c>
      <c r="T10" s="192"/>
      <c r="U10" s="192"/>
      <c r="V10" s="192"/>
    </row>
    <row r="11" spans="1:29" s="1" customFormat="1" ht="15.75" thickBot="1">
      <c r="A11" s="48" t="s">
        <v>2</v>
      </c>
      <c r="B11" s="49"/>
      <c r="C11" s="159">
        <f t="shared" ref="C11:O11" si="2">MEDIAN(C5:C8)</f>
        <v>88.050000000000011</v>
      </c>
      <c r="D11" s="159">
        <f t="shared" si="2"/>
        <v>16.79</v>
      </c>
      <c r="E11" s="182">
        <f t="shared" si="2"/>
        <v>3.6</v>
      </c>
      <c r="F11" s="182">
        <f t="shared" si="2"/>
        <v>4.3499999999999996</v>
      </c>
      <c r="G11" s="182">
        <f t="shared" si="2"/>
        <v>3.48</v>
      </c>
      <c r="H11" s="182">
        <f t="shared" si="2"/>
        <v>0.60985</v>
      </c>
      <c r="I11" s="184">
        <f t="shared" si="2"/>
        <v>0.55180000000000007</v>
      </c>
      <c r="J11" s="184">
        <f t="shared" si="2"/>
        <v>0.19270000000000001</v>
      </c>
      <c r="K11" s="159">
        <f t="shared" si="2"/>
        <v>51.06</v>
      </c>
      <c r="L11" s="186">
        <f t="shared" si="2"/>
        <v>142.35</v>
      </c>
      <c r="M11" s="159">
        <f t="shared" si="2"/>
        <v>82.974999999999994</v>
      </c>
      <c r="N11" s="186">
        <f t="shared" si="2"/>
        <v>295.3</v>
      </c>
      <c r="O11" s="159">
        <f t="shared" si="2"/>
        <v>11.63</v>
      </c>
      <c r="P11" s="184"/>
      <c r="Q11" s="184"/>
      <c r="R11" s="184"/>
      <c r="S11" s="156">
        <f>MEDIAN(S5:S8)</f>
        <v>8663</v>
      </c>
      <c r="T11" s="184"/>
      <c r="U11" s="184"/>
      <c r="V11" s="184"/>
    </row>
    <row r="13" spans="1:29" ht="15.75" thickBot="1">
      <c r="C13" s="12"/>
      <c r="D13" s="12"/>
      <c r="E13" s="12"/>
      <c r="F13" s="12"/>
      <c r="G13" s="12"/>
      <c r="H13" s="23"/>
      <c r="I13" s="23"/>
      <c r="J13" s="23"/>
      <c r="AC13"/>
    </row>
    <row r="14" spans="1:29" ht="60" customHeight="1">
      <c r="A14" s="40" t="s">
        <v>5</v>
      </c>
      <c r="B14" s="41" t="s">
        <v>3</v>
      </c>
      <c r="C14" s="42" t="s">
        <v>54</v>
      </c>
      <c r="D14" s="43" t="s">
        <v>55</v>
      </c>
      <c r="E14" s="42" t="s">
        <v>79</v>
      </c>
      <c r="F14" s="42" t="s">
        <v>56</v>
      </c>
      <c r="G14" s="42" t="s">
        <v>57</v>
      </c>
      <c r="H14" s="42" t="s">
        <v>58</v>
      </c>
      <c r="I14" s="42" t="s">
        <v>59</v>
      </c>
      <c r="J14" s="42" t="s">
        <v>60</v>
      </c>
      <c r="K14" s="42" t="s">
        <v>37</v>
      </c>
      <c r="L14" s="42" t="s">
        <v>38</v>
      </c>
      <c r="M14" s="42" t="s">
        <v>40</v>
      </c>
      <c r="N14" s="42" t="s">
        <v>114</v>
      </c>
      <c r="O14" s="42" t="s">
        <v>77</v>
      </c>
      <c r="P14" s="42" t="s">
        <v>364</v>
      </c>
      <c r="Q14" s="42" t="s">
        <v>365</v>
      </c>
      <c r="R14" s="42" t="s">
        <v>49</v>
      </c>
      <c r="S14" s="42" t="s">
        <v>75</v>
      </c>
      <c r="T14" s="42" t="s">
        <v>164</v>
      </c>
      <c r="U14" s="42" t="s">
        <v>43</v>
      </c>
      <c r="V14" s="42" t="s">
        <v>44</v>
      </c>
      <c r="W14" s="42" t="s">
        <v>45</v>
      </c>
      <c r="X14" s="42" t="s">
        <v>116</v>
      </c>
      <c r="Y14" s="42" t="s">
        <v>351</v>
      </c>
      <c r="Z14"/>
      <c r="AA14"/>
      <c r="AB14"/>
      <c r="AC14"/>
    </row>
    <row r="15" spans="1:29">
      <c r="A15" s="213" t="s">
        <v>390</v>
      </c>
      <c r="B15" s="30">
        <v>26000209</v>
      </c>
      <c r="C15" s="31">
        <v>89.61</v>
      </c>
      <c r="D15" s="31">
        <v>14.87</v>
      </c>
      <c r="E15" s="32">
        <v>4.4950000000000001</v>
      </c>
      <c r="F15" s="222">
        <v>7.8010000000000002</v>
      </c>
      <c r="G15" s="37">
        <v>2.4550000000000001</v>
      </c>
      <c r="H15" s="37">
        <v>2.1080000000000001</v>
      </c>
      <c r="I15" s="52">
        <v>0.45450000000000002</v>
      </c>
      <c r="J15" s="52">
        <v>0.107</v>
      </c>
      <c r="K15" s="35">
        <v>11.34</v>
      </c>
      <c r="L15" s="34">
        <v>112.5</v>
      </c>
      <c r="M15" s="34">
        <v>108.4</v>
      </c>
      <c r="N15" s="34">
        <v>244</v>
      </c>
      <c r="O15" s="37">
        <v>2.0449999999999999</v>
      </c>
      <c r="P15" s="37">
        <v>1.177</v>
      </c>
      <c r="Q15" s="37">
        <v>3.222</v>
      </c>
      <c r="R15" s="38">
        <v>8460</v>
      </c>
      <c r="S15" s="35"/>
      <c r="T15" s="37"/>
      <c r="U15" s="37"/>
      <c r="V15" s="37"/>
      <c r="W15" s="37"/>
      <c r="X15" s="37"/>
      <c r="Y15" s="38">
        <v>362</v>
      </c>
      <c r="Z15" s="14"/>
      <c r="AA15" s="14"/>
      <c r="AB15"/>
      <c r="AC15"/>
    </row>
    <row r="16" spans="1:29">
      <c r="A16" s="27" t="s">
        <v>385</v>
      </c>
      <c r="B16" s="30">
        <v>26000302</v>
      </c>
      <c r="C16" s="31">
        <v>87.43</v>
      </c>
      <c r="D16" s="31">
        <v>14.54</v>
      </c>
      <c r="E16" s="32">
        <v>4.2759999999999998</v>
      </c>
      <c r="F16" s="32">
        <v>10.46</v>
      </c>
      <c r="G16" s="37">
        <v>3.51</v>
      </c>
      <c r="H16" s="37">
        <v>3.415</v>
      </c>
      <c r="I16" s="52">
        <v>0.41299999999999998</v>
      </c>
      <c r="J16" s="52">
        <v>0.13650000000000001</v>
      </c>
      <c r="K16" s="35">
        <v>12.96</v>
      </c>
      <c r="L16" s="34">
        <v>93.5</v>
      </c>
      <c r="M16" s="34">
        <v>149.6</v>
      </c>
      <c r="N16" s="34">
        <v>274.7</v>
      </c>
      <c r="O16" s="37">
        <v>2.8519999999999999</v>
      </c>
      <c r="P16" s="37"/>
      <c r="Q16" s="37"/>
      <c r="R16" s="38">
        <v>7366</v>
      </c>
      <c r="S16" s="35"/>
      <c r="T16" s="37"/>
      <c r="U16" s="37"/>
      <c r="V16" s="37"/>
      <c r="W16" s="37"/>
      <c r="X16" s="37"/>
      <c r="Y16" s="37"/>
      <c r="Z16" s="14"/>
      <c r="AA16" s="14"/>
      <c r="AB16" s="14"/>
      <c r="AC16"/>
    </row>
    <row r="17" spans="1:29">
      <c r="A17" s="213" t="s">
        <v>385</v>
      </c>
      <c r="B17" s="30">
        <v>26000304</v>
      </c>
      <c r="C17" s="31">
        <v>89.68</v>
      </c>
      <c r="D17" s="31">
        <v>16.48</v>
      </c>
      <c r="E17" s="32">
        <v>4.2809999999999997</v>
      </c>
      <c r="F17" s="32">
        <v>12.75</v>
      </c>
      <c r="G17" s="37">
        <v>4.1520000000000001</v>
      </c>
      <c r="H17" s="37">
        <v>4.0609999999999999</v>
      </c>
      <c r="I17" s="52">
        <v>0.60450000000000004</v>
      </c>
      <c r="J17" s="52">
        <v>0.15440000000000001</v>
      </c>
      <c r="K17" s="37">
        <v>9.625</v>
      </c>
      <c r="L17" s="34">
        <v>65.86</v>
      </c>
      <c r="M17" s="34">
        <v>85.23</v>
      </c>
      <c r="N17" s="34">
        <v>234.5</v>
      </c>
      <c r="O17" s="221">
        <v>3.589</v>
      </c>
      <c r="P17" s="37"/>
      <c r="Q17" s="37"/>
      <c r="R17" s="38">
        <v>8066</v>
      </c>
      <c r="S17" s="35"/>
      <c r="T17" s="37"/>
      <c r="U17" s="37"/>
      <c r="V17" s="37"/>
      <c r="W17" s="37"/>
      <c r="X17" s="37"/>
      <c r="Y17" s="37"/>
      <c r="Z17" s="14"/>
      <c r="AA17" s="14"/>
      <c r="AB17" s="14"/>
      <c r="AC17"/>
    </row>
    <row r="18" spans="1:29">
      <c r="A18" s="27" t="s">
        <v>385</v>
      </c>
      <c r="B18" s="30">
        <v>26000209</v>
      </c>
      <c r="C18" s="31">
        <v>89.51</v>
      </c>
      <c r="D18" s="31">
        <v>16.54</v>
      </c>
      <c r="E18" s="32">
        <v>3.988</v>
      </c>
      <c r="F18" s="32">
        <v>11.85</v>
      </c>
      <c r="G18" s="37">
        <v>2.7349999999999999</v>
      </c>
      <c r="H18" s="37">
        <v>3.5259999999999998</v>
      </c>
      <c r="I18" s="52">
        <v>0.52380000000000004</v>
      </c>
      <c r="J18" s="52">
        <v>0.16600000000000001</v>
      </c>
      <c r="K18" s="35">
        <v>14.43</v>
      </c>
      <c r="L18" s="34">
        <v>84.94</v>
      </c>
      <c r="M18" s="34">
        <v>111.7</v>
      </c>
      <c r="N18" s="34">
        <v>471</v>
      </c>
      <c r="O18" s="37">
        <v>2.2999999999999998</v>
      </c>
      <c r="P18" s="37">
        <v>1.518</v>
      </c>
      <c r="Q18" s="37">
        <v>3.8180000000000001</v>
      </c>
      <c r="R18" s="38">
        <v>10790</v>
      </c>
      <c r="S18" s="35"/>
      <c r="T18" s="37"/>
      <c r="U18" s="37"/>
      <c r="V18" s="37"/>
      <c r="W18" s="37"/>
      <c r="X18" s="37"/>
      <c r="Y18" s="37"/>
      <c r="Z18" s="14"/>
      <c r="AA18" s="14"/>
      <c r="AB18"/>
      <c r="AC18"/>
    </row>
    <row r="19" spans="1:29">
      <c r="A19" s="27" t="s">
        <v>385</v>
      </c>
      <c r="B19" s="30">
        <v>26000113</v>
      </c>
      <c r="C19" s="31">
        <v>88.3</v>
      </c>
      <c r="D19" s="31">
        <v>17.53</v>
      </c>
      <c r="E19" s="32">
        <v>3.665</v>
      </c>
      <c r="F19" s="32">
        <v>11.39</v>
      </c>
      <c r="G19" s="37">
        <v>3.9409999999999998</v>
      </c>
      <c r="H19" s="37">
        <v>3.3530000000000002</v>
      </c>
      <c r="I19" s="52">
        <v>0.42230000000000001</v>
      </c>
      <c r="J19" s="52">
        <v>0.13700000000000001</v>
      </c>
      <c r="K19" s="35">
        <v>15.68</v>
      </c>
      <c r="L19" s="34">
        <v>100.1</v>
      </c>
      <c r="M19" s="34">
        <v>104.1</v>
      </c>
      <c r="N19" s="34">
        <v>225.5</v>
      </c>
      <c r="O19" s="37">
        <v>3.855</v>
      </c>
      <c r="P19" s="37"/>
      <c r="Q19" s="37"/>
      <c r="R19" s="38">
        <v>5260</v>
      </c>
      <c r="S19" s="35">
        <v>31.52</v>
      </c>
      <c r="T19" s="37"/>
      <c r="U19" s="37"/>
      <c r="V19" s="37"/>
      <c r="W19" s="37"/>
      <c r="X19" s="37"/>
      <c r="Y19" s="37"/>
      <c r="Z19" s="14"/>
      <c r="AA19" s="14"/>
      <c r="AB19" s="14"/>
      <c r="AC19"/>
    </row>
    <row r="20" spans="1:29">
      <c r="A20" s="27" t="s">
        <v>385</v>
      </c>
      <c r="B20" s="30">
        <v>26000115</v>
      </c>
      <c r="C20" s="31">
        <v>88.74</v>
      </c>
      <c r="D20" s="31">
        <v>15.78</v>
      </c>
      <c r="E20" s="32">
        <v>3.5230000000000001</v>
      </c>
      <c r="F20" s="32">
        <v>12.02</v>
      </c>
      <c r="G20" s="37">
        <v>2.968</v>
      </c>
      <c r="H20" s="37">
        <v>3.6720000000000002</v>
      </c>
      <c r="I20" s="52">
        <v>0.37259999999999999</v>
      </c>
      <c r="J20" s="52">
        <v>0.1152</v>
      </c>
      <c r="K20" s="35">
        <v>11.11</v>
      </c>
      <c r="L20" s="34">
        <v>79.02</v>
      </c>
      <c r="M20" s="34">
        <v>132.6</v>
      </c>
      <c r="N20" s="34">
        <v>286.5</v>
      </c>
      <c r="O20" s="37">
        <v>2.2749999999999999</v>
      </c>
      <c r="P20" s="37">
        <v>1.2030000000000001</v>
      </c>
      <c r="Q20" s="37">
        <v>3.4780000000000002</v>
      </c>
      <c r="R20" s="38">
        <v>7862</v>
      </c>
      <c r="S20" s="35"/>
      <c r="T20" s="37"/>
      <c r="U20" s="37"/>
      <c r="V20" s="37"/>
      <c r="W20" s="37"/>
      <c r="X20" s="37"/>
      <c r="Y20" s="37"/>
      <c r="Z20" s="14"/>
      <c r="AA20" s="14"/>
      <c r="AB20" s="14"/>
      <c r="AC20"/>
    </row>
    <row r="21" spans="1:29">
      <c r="A21" s="27" t="s">
        <v>391</v>
      </c>
      <c r="B21" s="30">
        <v>26000191</v>
      </c>
      <c r="C21" s="31">
        <v>87.46</v>
      </c>
      <c r="D21" s="31">
        <v>22.61</v>
      </c>
      <c r="E21" s="32">
        <v>4.8170000000000002</v>
      </c>
      <c r="F21" s="32">
        <v>5.8150000000000004</v>
      </c>
      <c r="G21" s="37">
        <v>2.6070000000000002</v>
      </c>
      <c r="H21" s="38"/>
      <c r="I21" s="52"/>
      <c r="J21" s="37"/>
      <c r="K21" s="35">
        <v>24.82</v>
      </c>
      <c r="L21" s="34">
        <v>113.6</v>
      </c>
      <c r="M21" s="34">
        <v>117.6</v>
      </c>
      <c r="N21" s="34">
        <v>278.10000000000002</v>
      </c>
      <c r="O21" s="37">
        <v>3.4470000000000001</v>
      </c>
      <c r="P21" s="37">
        <v>2.9540000000000002</v>
      </c>
      <c r="Q21" s="37">
        <v>6.4009999999999998</v>
      </c>
      <c r="R21" s="38">
        <v>17870</v>
      </c>
      <c r="S21" s="35"/>
      <c r="T21" s="37"/>
      <c r="U21" s="37"/>
      <c r="V21" s="35">
        <v>49.47</v>
      </c>
      <c r="W21" s="35">
        <v>51.22</v>
      </c>
      <c r="X21" s="37"/>
      <c r="Y21" s="37"/>
      <c r="Z21" s="14"/>
      <c r="AA21" s="14"/>
      <c r="AB21"/>
      <c r="AC21"/>
    </row>
    <row r="22" spans="1:29">
      <c r="A22" s="27" t="s">
        <v>389</v>
      </c>
      <c r="B22" s="30">
        <v>26000275</v>
      </c>
      <c r="C22" s="31">
        <v>88.05</v>
      </c>
      <c r="D22" s="31">
        <v>20.02</v>
      </c>
      <c r="E22" s="32">
        <v>4.3680000000000003</v>
      </c>
      <c r="F22" s="32">
        <v>4.2210000000000001</v>
      </c>
      <c r="G22" s="37">
        <v>2.2549999999999999</v>
      </c>
      <c r="H22" s="37"/>
      <c r="I22" s="36"/>
      <c r="J22" s="35"/>
      <c r="K22" s="35">
        <v>20.03</v>
      </c>
      <c r="L22" s="34">
        <v>121.3</v>
      </c>
      <c r="M22" s="34">
        <v>88.14</v>
      </c>
      <c r="N22" s="34">
        <v>139.6</v>
      </c>
      <c r="O22" s="37">
        <v>4.6589999999999998</v>
      </c>
      <c r="P22" s="37"/>
      <c r="Q22" s="37"/>
      <c r="R22" s="38">
        <v>10330</v>
      </c>
      <c r="S22" s="35">
        <v>47.18</v>
      </c>
      <c r="T22" s="34">
        <v>51.9</v>
      </c>
      <c r="U22" s="37"/>
      <c r="V22" s="37"/>
      <c r="W22" s="37"/>
      <c r="X22" s="35">
        <v>69.25</v>
      </c>
      <c r="Y22" s="37"/>
      <c r="Z22" s="14"/>
      <c r="AA22" s="14"/>
      <c r="AB22"/>
      <c r="AC22"/>
    </row>
    <row r="23" spans="1:29">
      <c r="A23" s="213" t="s">
        <v>389</v>
      </c>
      <c r="B23" s="30">
        <v>26000183</v>
      </c>
      <c r="C23" s="31">
        <v>86.85</v>
      </c>
      <c r="D23" s="31">
        <v>20.12</v>
      </c>
      <c r="E23" s="32">
        <v>7.2720000000000002</v>
      </c>
      <c r="F23" s="32">
        <v>4.0019999999999998</v>
      </c>
      <c r="G23" s="37">
        <v>2.7050000000000001</v>
      </c>
      <c r="H23" s="37">
        <v>0.55600000000000005</v>
      </c>
      <c r="I23" s="52">
        <v>0.4264</v>
      </c>
      <c r="J23" s="52">
        <v>0.13120000000000001</v>
      </c>
      <c r="K23" s="35">
        <v>22.99</v>
      </c>
      <c r="L23" s="34">
        <v>119.1</v>
      </c>
      <c r="M23" s="34">
        <v>153.6</v>
      </c>
      <c r="N23" s="34">
        <v>122.4</v>
      </c>
      <c r="O23" s="37">
        <v>3.371</v>
      </c>
      <c r="P23" s="221">
        <v>1.94</v>
      </c>
      <c r="Q23" s="37">
        <v>5.3109999999999999</v>
      </c>
      <c r="R23" s="38">
        <v>10460</v>
      </c>
      <c r="S23" s="35"/>
      <c r="T23" s="37"/>
      <c r="U23" s="34">
        <v>131.19999999999999</v>
      </c>
      <c r="V23" s="37"/>
      <c r="W23" s="37"/>
      <c r="X23" s="37"/>
      <c r="Y23" s="37"/>
      <c r="Z23" s="14"/>
      <c r="AA23" s="14"/>
      <c r="AB23"/>
      <c r="AC23"/>
    </row>
    <row r="24" spans="1:29">
      <c r="A24" s="27" t="s">
        <v>389</v>
      </c>
      <c r="B24" s="30">
        <v>26000191</v>
      </c>
      <c r="C24" s="31">
        <v>87.34</v>
      </c>
      <c r="D24" s="31">
        <v>19.37</v>
      </c>
      <c r="E24" s="32">
        <v>6.9370000000000003</v>
      </c>
      <c r="F24" s="32">
        <v>4.1539999999999999</v>
      </c>
      <c r="G24" s="37">
        <v>2.4020000000000001</v>
      </c>
      <c r="H24" s="38"/>
      <c r="I24" s="36"/>
      <c r="J24" s="35"/>
      <c r="K24" s="35">
        <v>21.75</v>
      </c>
      <c r="L24" s="34">
        <v>110.4</v>
      </c>
      <c r="M24" s="34">
        <v>121.5</v>
      </c>
      <c r="N24" s="34">
        <v>195.4</v>
      </c>
      <c r="O24" s="37">
        <v>2.9340000000000002</v>
      </c>
      <c r="P24" s="37">
        <v>2.5430000000000001</v>
      </c>
      <c r="Q24" s="37">
        <v>5.4770000000000003</v>
      </c>
      <c r="R24" s="38">
        <v>10370</v>
      </c>
      <c r="S24" s="35"/>
      <c r="T24" s="37"/>
      <c r="U24" s="37"/>
      <c r="V24" s="37"/>
      <c r="W24" s="37"/>
      <c r="X24" s="37"/>
      <c r="Y24" s="37"/>
      <c r="Z24" s="14"/>
      <c r="AA24" s="14"/>
      <c r="AB24"/>
      <c r="AC24"/>
    </row>
    <row r="25" spans="1:29">
      <c r="A25" s="53" t="s">
        <v>0</v>
      </c>
      <c r="B25" s="54"/>
      <c r="C25" s="46">
        <f>MIN(C15:C24)</f>
        <v>86.85</v>
      </c>
      <c r="D25" s="46">
        <f>MIN(D15:D24)</f>
        <v>14.54</v>
      </c>
      <c r="E25" s="151">
        <f>MIN(E15:E24)</f>
        <v>3.5230000000000001</v>
      </c>
      <c r="F25" s="181">
        <f>MIN(F15:F24)</f>
        <v>4.0019999999999998</v>
      </c>
      <c r="G25" s="151">
        <f>MIN(G15:G24)</f>
        <v>2.2549999999999999</v>
      </c>
      <c r="H25" s="151">
        <f>MIN(H15:H24)</f>
        <v>0.55600000000000005</v>
      </c>
      <c r="I25" s="168">
        <f>MIN(I15:I24)</f>
        <v>0.37259999999999999</v>
      </c>
      <c r="J25" s="168">
        <f>MIN(J15:J24)</f>
        <v>0.107</v>
      </c>
      <c r="K25" s="46">
        <f>MIN(K15:K24)</f>
        <v>9.625</v>
      </c>
      <c r="L25" s="185">
        <f>MIN(L15:L24)</f>
        <v>65.86</v>
      </c>
      <c r="M25" s="185">
        <f>MIN(M15:M24)</f>
        <v>85.23</v>
      </c>
      <c r="N25" s="154">
        <f>MIN(N15:N24)</f>
        <v>122.4</v>
      </c>
      <c r="O25" s="46">
        <f>MIN(O15:O24)</f>
        <v>2.0449999999999999</v>
      </c>
      <c r="P25" s="46">
        <f>MIN(P15:P24)</f>
        <v>1.177</v>
      </c>
      <c r="Q25" s="151">
        <f>MIN(Q15:Q24)</f>
        <v>3.222</v>
      </c>
      <c r="R25" s="218">
        <f>MIN(R15:R24)</f>
        <v>5260</v>
      </c>
      <c r="S25" s="46">
        <f>MIN(S15:S24)</f>
        <v>31.52</v>
      </c>
      <c r="T25" s="46"/>
      <c r="U25" s="46"/>
      <c r="V25" s="46"/>
      <c r="W25" s="46"/>
      <c r="X25" s="46"/>
      <c r="Y25" s="46"/>
      <c r="Z25"/>
      <c r="AA25"/>
      <c r="AB25"/>
      <c r="AC25"/>
    </row>
    <row r="26" spans="1:29">
      <c r="A26" s="55" t="s">
        <v>1</v>
      </c>
      <c r="B26" s="56"/>
      <c r="C26" s="47">
        <f>MAX(C15:C24)</f>
        <v>89.68</v>
      </c>
      <c r="D26" s="47">
        <f>MAX(D15:D24)</f>
        <v>22.61</v>
      </c>
      <c r="E26" s="152">
        <f>MAX(E15:E24)</f>
        <v>7.2720000000000002</v>
      </c>
      <c r="F26" s="215">
        <f>MAX(F15:F24)</f>
        <v>12.75</v>
      </c>
      <c r="G26" s="152">
        <f>MAX(G15:G24)</f>
        <v>4.1520000000000001</v>
      </c>
      <c r="H26" s="152">
        <f>MAX(H15:H24)</f>
        <v>4.0609999999999999</v>
      </c>
      <c r="I26" s="169">
        <f>MAX(I15:I24)</f>
        <v>0.60450000000000004</v>
      </c>
      <c r="J26" s="169">
        <f>MAX(J15:J24)</f>
        <v>0.16600000000000001</v>
      </c>
      <c r="K26" s="47">
        <f>MAX(K15:K24)</f>
        <v>24.82</v>
      </c>
      <c r="L26" s="216">
        <f>MAX(L15:L24)</f>
        <v>121.3</v>
      </c>
      <c r="M26" s="216">
        <f>MAX(M15:M24)</f>
        <v>153.6</v>
      </c>
      <c r="N26" s="148">
        <f>MAX(N15:N24)</f>
        <v>471</v>
      </c>
      <c r="O26" s="47">
        <f>MAX(O15:O24)</f>
        <v>4.6589999999999998</v>
      </c>
      <c r="P26" s="47">
        <f>MAX(P15:P24)</f>
        <v>2.9540000000000002</v>
      </c>
      <c r="Q26" s="152">
        <f>MAX(Q15:Q24)</f>
        <v>6.4009999999999998</v>
      </c>
      <c r="R26" s="219">
        <f>MAX(R15:R24)</f>
        <v>17870</v>
      </c>
      <c r="S26" s="47">
        <f>MAX(S15:S24)</f>
        <v>47.18</v>
      </c>
      <c r="T26" s="47"/>
      <c r="U26" s="47"/>
      <c r="V26" s="47"/>
      <c r="W26" s="47"/>
      <c r="X26" s="47"/>
      <c r="Y26" s="47"/>
      <c r="Z26"/>
      <c r="AA26"/>
      <c r="AB26"/>
      <c r="AC26"/>
    </row>
    <row r="27" spans="1:29" ht="15.75" thickBot="1">
      <c r="A27" s="57" t="s">
        <v>2</v>
      </c>
      <c r="B27" s="58"/>
      <c r="C27" s="50">
        <f>MEDIAN(C15:C24)</f>
        <v>88.174999999999997</v>
      </c>
      <c r="D27" s="50">
        <f>MEDIAN(D15:D24)</f>
        <v>17.035</v>
      </c>
      <c r="E27" s="153">
        <f>MEDIAN(E15:E24)</f>
        <v>4.3245000000000005</v>
      </c>
      <c r="F27" s="182">
        <f>MEDIAN(F15:F24)</f>
        <v>9.1305000000000014</v>
      </c>
      <c r="G27" s="153">
        <f>MEDIAN(G15:G24)</f>
        <v>2.7199999999999998</v>
      </c>
      <c r="H27" s="153">
        <f>MEDIAN(H15:H24)</f>
        <v>3.415</v>
      </c>
      <c r="I27" s="170">
        <f>MEDIAN(I15:I24)</f>
        <v>0.4264</v>
      </c>
      <c r="J27" s="170">
        <f>MEDIAN(J15:J24)</f>
        <v>0.13650000000000001</v>
      </c>
      <c r="K27" s="50">
        <f>MEDIAN(K15:K24)</f>
        <v>15.055</v>
      </c>
      <c r="L27" s="186">
        <f>MEDIAN(L15:L24)</f>
        <v>105.25</v>
      </c>
      <c r="M27" s="186">
        <f>MEDIAN(M15:M24)</f>
        <v>114.65</v>
      </c>
      <c r="N27" s="150">
        <f>MEDIAN(N15:N24)</f>
        <v>239.25</v>
      </c>
      <c r="O27" s="50">
        <f>MEDIAN(O15:O24)</f>
        <v>3.1524999999999999</v>
      </c>
      <c r="P27" s="50">
        <f>MEDIAN(P15:P24)</f>
        <v>1.7290000000000001</v>
      </c>
      <c r="Q27" s="153">
        <f>MEDIAN(Q15:Q24)</f>
        <v>4.5644999999999998</v>
      </c>
      <c r="R27" s="220">
        <f>MEDIAN(R15:R24)</f>
        <v>9395</v>
      </c>
      <c r="S27" s="50">
        <f>MEDIAN(S15:S24)</f>
        <v>39.35</v>
      </c>
      <c r="T27" s="50"/>
      <c r="U27" s="50"/>
      <c r="V27" s="50"/>
      <c r="W27" s="50"/>
      <c r="X27" s="50"/>
      <c r="Y27" s="50"/>
      <c r="Z27"/>
      <c r="AA27"/>
      <c r="AB27"/>
      <c r="AC27"/>
    </row>
    <row r="28" spans="1:29">
      <c r="C28" s="12"/>
      <c r="D28" s="12"/>
      <c r="E28" s="12"/>
      <c r="F28" s="12"/>
      <c r="G28" s="12"/>
      <c r="H28" s="23"/>
      <c r="I28" s="23"/>
      <c r="J28" s="23"/>
      <c r="AC28"/>
    </row>
    <row r="29" spans="1:29" ht="15.75" thickBot="1">
      <c r="C29" s="12"/>
      <c r="D29" s="12"/>
      <c r="E29" s="12"/>
      <c r="F29" s="12"/>
      <c r="G29" s="12"/>
      <c r="H29" s="23"/>
      <c r="I29" s="23"/>
      <c r="J29" s="23"/>
      <c r="AC29"/>
    </row>
    <row r="30" spans="1:29" s="4" customFormat="1" ht="60" customHeight="1">
      <c r="A30" s="40" t="s">
        <v>4</v>
      </c>
      <c r="B30" s="41" t="s">
        <v>3</v>
      </c>
      <c r="C30" s="60" t="s">
        <v>54</v>
      </c>
      <c r="D30" s="61" t="s">
        <v>55</v>
      </c>
      <c r="E30" s="42" t="s">
        <v>79</v>
      </c>
      <c r="F30" s="42" t="s">
        <v>56</v>
      </c>
      <c r="G30" s="42" t="s">
        <v>123</v>
      </c>
      <c r="H30" s="42" t="s">
        <v>57</v>
      </c>
      <c r="I30" s="62" t="s">
        <v>58</v>
      </c>
      <c r="J30" s="62" t="s">
        <v>59</v>
      </c>
      <c r="K30" s="62" t="s">
        <v>60</v>
      </c>
      <c r="L30" s="42" t="s">
        <v>61</v>
      </c>
      <c r="M30" s="42" t="s">
        <v>37</v>
      </c>
      <c r="N30" s="42" t="s">
        <v>38</v>
      </c>
      <c r="O30" s="42" t="s">
        <v>40</v>
      </c>
      <c r="P30" s="42" t="s">
        <v>114</v>
      </c>
      <c r="Q30" s="42" t="s">
        <v>119</v>
      </c>
      <c r="R30" s="42" t="s">
        <v>41</v>
      </c>
      <c r="S30" s="42" t="s">
        <v>159</v>
      </c>
      <c r="T30" s="42" t="s">
        <v>49</v>
      </c>
      <c r="U30" s="42" t="s">
        <v>75</v>
      </c>
      <c r="V30" s="42" t="s">
        <v>164</v>
      </c>
      <c r="W30" s="42" t="s">
        <v>115</v>
      </c>
      <c r="X30" s="42" t="s">
        <v>122</v>
      </c>
      <c r="Y30" s="42" t="s">
        <v>80</v>
      </c>
      <c r="Z30" s="42" t="s">
        <v>81</v>
      </c>
    </row>
    <row r="31" spans="1:29">
      <c r="A31" s="213" t="s">
        <v>399</v>
      </c>
      <c r="B31" s="30">
        <v>26000332</v>
      </c>
      <c r="C31" s="31">
        <v>89.42</v>
      </c>
      <c r="D31" s="35">
        <v>23.81</v>
      </c>
      <c r="E31" s="37">
        <v>2.6669999999999998</v>
      </c>
      <c r="F31" s="37">
        <v>10.64</v>
      </c>
      <c r="G31" s="29"/>
      <c r="H31" s="37">
        <v>7.7030000000000003</v>
      </c>
      <c r="I31" s="35">
        <v>1.86</v>
      </c>
      <c r="J31" s="52">
        <v>0.72470000000000001</v>
      </c>
      <c r="K31" s="37">
        <v>0.70499999999999996</v>
      </c>
      <c r="L31" s="37">
        <v>0.71599999999999997</v>
      </c>
      <c r="M31" s="34">
        <v>61.34</v>
      </c>
      <c r="N31" s="34">
        <v>335.5</v>
      </c>
      <c r="O31" s="38">
        <v>152.30000000000001</v>
      </c>
      <c r="P31" s="38"/>
      <c r="Q31" s="38"/>
      <c r="R31" s="38"/>
      <c r="S31" s="38"/>
      <c r="T31" s="38">
        <v>15320</v>
      </c>
      <c r="U31" s="38"/>
      <c r="V31" s="38"/>
      <c r="W31" s="38"/>
      <c r="X31" s="221">
        <v>2.4140000000000001</v>
      </c>
      <c r="Y31" s="32"/>
      <c r="Z31" s="32"/>
      <c r="AA31"/>
      <c r="AB31"/>
      <c r="AC31"/>
    </row>
    <row r="32" spans="1:29">
      <c r="A32" s="213" t="s">
        <v>399</v>
      </c>
      <c r="B32" s="30">
        <v>26000276</v>
      </c>
      <c r="C32" s="31">
        <v>89.36</v>
      </c>
      <c r="D32" s="35">
        <v>16.34</v>
      </c>
      <c r="E32" s="221">
        <v>7.6909999999999998</v>
      </c>
      <c r="F32" s="221">
        <v>12.61</v>
      </c>
      <c r="G32" s="29"/>
      <c r="H32" s="37">
        <v>4.0990000000000002</v>
      </c>
      <c r="I32" s="35">
        <v>2.4239999999999999</v>
      </c>
      <c r="J32" s="52">
        <v>0.35809999999999997</v>
      </c>
      <c r="K32" s="37">
        <v>0.47899999999999998</v>
      </c>
      <c r="L32" s="37">
        <v>1.4370000000000001</v>
      </c>
      <c r="M32" s="34">
        <v>74.05</v>
      </c>
      <c r="N32" s="34">
        <v>227.3</v>
      </c>
      <c r="O32" s="38">
        <v>214.1</v>
      </c>
      <c r="P32" s="38"/>
      <c r="Q32" s="38"/>
      <c r="R32" s="38"/>
      <c r="S32" s="38"/>
      <c r="T32" s="38">
        <v>30070</v>
      </c>
      <c r="U32" s="38"/>
      <c r="V32" s="38"/>
      <c r="W32" s="38"/>
      <c r="X32" s="37"/>
      <c r="Y32" s="32"/>
      <c r="Z32" s="32"/>
      <c r="AA32"/>
      <c r="AB32"/>
      <c r="AC32"/>
    </row>
    <row r="33" spans="1:29">
      <c r="A33" s="27" t="s">
        <v>399</v>
      </c>
      <c r="B33" s="30">
        <v>26000100</v>
      </c>
      <c r="C33" s="31">
        <v>88.1</v>
      </c>
      <c r="D33" s="35">
        <v>18.25</v>
      </c>
      <c r="E33" s="37">
        <v>4.4059999999999997</v>
      </c>
      <c r="F33" s="37">
        <v>8.1140000000000008</v>
      </c>
      <c r="G33" s="29"/>
      <c r="H33" s="37">
        <v>4.4080000000000004</v>
      </c>
      <c r="I33" s="35">
        <v>1.133</v>
      </c>
      <c r="J33" s="52">
        <v>0.42820000000000003</v>
      </c>
      <c r="K33" s="37">
        <v>1.147</v>
      </c>
      <c r="L33" s="37">
        <v>0.26600000000000001</v>
      </c>
      <c r="M33" s="34">
        <v>37.49</v>
      </c>
      <c r="N33" s="34">
        <v>217.1</v>
      </c>
      <c r="O33" s="38">
        <v>132</v>
      </c>
      <c r="P33" s="38"/>
      <c r="Q33" s="38"/>
      <c r="R33" s="38"/>
      <c r="S33" s="38"/>
      <c r="T33" s="38">
        <v>14250</v>
      </c>
      <c r="U33" s="38"/>
      <c r="V33" s="38"/>
      <c r="W33" s="38"/>
      <c r="X33" s="37"/>
      <c r="Y33" s="28" t="s">
        <v>400</v>
      </c>
      <c r="Z33" s="28" t="s">
        <v>400</v>
      </c>
      <c r="AA33"/>
      <c r="AB33"/>
      <c r="AC33"/>
    </row>
    <row r="34" spans="1:29">
      <c r="A34" s="213" t="s">
        <v>398</v>
      </c>
      <c r="B34" s="30">
        <v>26000332</v>
      </c>
      <c r="C34" s="31">
        <v>99.61</v>
      </c>
      <c r="D34" s="34"/>
      <c r="E34" s="34"/>
      <c r="F34" s="36"/>
      <c r="G34" s="29"/>
      <c r="H34" s="36"/>
      <c r="I34" s="35">
        <v>18.87</v>
      </c>
      <c r="J34" s="29"/>
      <c r="K34" s="37">
        <v>11.79</v>
      </c>
      <c r="L34" s="37">
        <v>7.7290000000000001</v>
      </c>
      <c r="M34" s="34">
        <v>1748</v>
      </c>
      <c r="N34" s="34">
        <v>6651</v>
      </c>
      <c r="O34" s="38">
        <v>3324</v>
      </c>
      <c r="P34" s="38">
        <v>4193</v>
      </c>
      <c r="Q34" s="35">
        <v>38.630000000000003</v>
      </c>
      <c r="R34" s="35">
        <v>37.869999999999997</v>
      </c>
      <c r="S34" s="34">
        <v>62.2</v>
      </c>
      <c r="T34" s="38">
        <v>354000</v>
      </c>
      <c r="U34" s="225">
        <v>1716</v>
      </c>
      <c r="V34" s="225">
        <v>1888</v>
      </c>
      <c r="W34" s="38">
        <v>141000</v>
      </c>
      <c r="X34" s="38"/>
      <c r="Y34" s="32"/>
      <c r="Z34" s="32"/>
      <c r="AA34"/>
      <c r="AB34"/>
      <c r="AC34"/>
    </row>
    <row r="35" spans="1:29">
      <c r="A35" s="213" t="s">
        <v>398</v>
      </c>
      <c r="B35" s="30">
        <v>26000322</v>
      </c>
      <c r="C35" s="31">
        <v>99.16</v>
      </c>
      <c r="D35" s="34"/>
      <c r="E35" s="34"/>
      <c r="F35" s="37"/>
      <c r="G35" s="29"/>
      <c r="H35" s="36"/>
      <c r="I35" s="35">
        <v>20.81</v>
      </c>
      <c r="J35" s="52">
        <v>1.792</v>
      </c>
      <c r="K35" s="37">
        <v>9.7690000000000001</v>
      </c>
      <c r="L35" s="37">
        <v>6.2249999999999996</v>
      </c>
      <c r="M35" s="34">
        <v>946.7</v>
      </c>
      <c r="N35" s="34">
        <v>3782</v>
      </c>
      <c r="O35" s="38">
        <v>3860</v>
      </c>
      <c r="P35" s="38"/>
      <c r="Q35" s="38"/>
      <c r="R35" s="38"/>
      <c r="S35" s="38"/>
      <c r="T35" s="38">
        <v>501500</v>
      </c>
      <c r="U35" s="225">
        <v>1955</v>
      </c>
      <c r="V35" s="225">
        <v>2151</v>
      </c>
      <c r="W35" s="38"/>
      <c r="X35" s="37"/>
      <c r="Y35" s="32"/>
      <c r="Z35" s="32"/>
      <c r="AA35"/>
      <c r="AB35"/>
      <c r="AC35"/>
    </row>
    <row r="36" spans="1:29">
      <c r="A36" s="213" t="s">
        <v>398</v>
      </c>
      <c r="B36" s="30">
        <v>26000152</v>
      </c>
      <c r="C36" s="31">
        <v>98.21</v>
      </c>
      <c r="D36" s="226">
        <v>49.96</v>
      </c>
      <c r="E36" s="34"/>
      <c r="F36" s="37"/>
      <c r="G36" s="29"/>
      <c r="H36" s="36"/>
      <c r="I36" s="35">
        <v>12.41</v>
      </c>
      <c r="J36" s="52">
        <v>1.917</v>
      </c>
      <c r="K36" s="37">
        <v>5.2729999999999997</v>
      </c>
      <c r="L36" s="37">
        <v>7.1580000000000004</v>
      </c>
      <c r="M36" s="34">
        <v>834.7</v>
      </c>
      <c r="N36" s="34">
        <v>6041</v>
      </c>
      <c r="O36" s="38">
        <v>3894</v>
      </c>
      <c r="P36" s="38"/>
      <c r="Q36" s="38"/>
      <c r="R36" s="38"/>
      <c r="S36" s="38"/>
      <c r="T36" s="38">
        <v>427600</v>
      </c>
      <c r="U36" s="38">
        <v>2560</v>
      </c>
      <c r="V36" s="38">
        <v>2816</v>
      </c>
      <c r="W36" s="38"/>
      <c r="X36" s="221">
        <v>18.47</v>
      </c>
      <c r="Y36" s="32"/>
      <c r="Z36" s="32"/>
      <c r="AA36"/>
      <c r="AB36"/>
      <c r="AC36"/>
    </row>
    <row r="37" spans="1:29">
      <c r="A37" s="27" t="s">
        <v>398</v>
      </c>
      <c r="B37" s="30">
        <v>26000111</v>
      </c>
      <c r="C37" s="31">
        <v>98.49</v>
      </c>
      <c r="D37" s="34"/>
      <c r="E37" s="34"/>
      <c r="F37" s="37"/>
      <c r="G37" s="37">
        <v>2.266</v>
      </c>
      <c r="H37" s="36"/>
      <c r="I37" s="35">
        <v>10.78</v>
      </c>
      <c r="J37" s="52"/>
      <c r="K37" s="37">
        <v>11.63</v>
      </c>
      <c r="L37" s="37">
        <v>12.1</v>
      </c>
      <c r="M37" s="34">
        <v>2475</v>
      </c>
      <c r="N37" s="34">
        <v>9181</v>
      </c>
      <c r="O37" s="38">
        <v>8300</v>
      </c>
      <c r="P37" s="38"/>
      <c r="Q37" s="38"/>
      <c r="R37" s="38"/>
      <c r="S37" s="38"/>
      <c r="T37" s="38">
        <v>1055000</v>
      </c>
      <c r="U37" s="38">
        <v>9486</v>
      </c>
      <c r="V37" s="38">
        <v>10430</v>
      </c>
      <c r="W37" s="38"/>
      <c r="X37" s="37"/>
      <c r="Y37" s="32"/>
      <c r="Z37" s="32"/>
      <c r="AA37"/>
      <c r="AB37"/>
      <c r="AC37"/>
    </row>
    <row r="38" spans="1:29" s="1" customFormat="1">
      <c r="A38" s="53" t="s">
        <v>0</v>
      </c>
      <c r="B38" s="54"/>
      <c r="C38" s="46">
        <f>MIN(C31:C37)</f>
        <v>88.1</v>
      </c>
      <c r="D38" s="46">
        <f>MIN(D31:D37)</f>
        <v>16.34</v>
      </c>
      <c r="E38" s="151">
        <f>MIN(E31:E37)</f>
        <v>2.6669999999999998</v>
      </c>
      <c r="F38" s="181">
        <f>MIN(F31:F37)</f>
        <v>8.1140000000000008</v>
      </c>
      <c r="G38" s="46"/>
      <c r="H38" s="151">
        <f>MIN(H31:H37)</f>
        <v>4.0990000000000002</v>
      </c>
      <c r="I38" s="158">
        <f>MIN(I31:I37)</f>
        <v>1.133</v>
      </c>
      <c r="J38" s="183">
        <f>MIN(J31:J37)</f>
        <v>0.35809999999999997</v>
      </c>
      <c r="K38" s="181">
        <f>MIN(K31:K37)</f>
        <v>0.47899999999999998</v>
      </c>
      <c r="L38" s="181">
        <f>MIN(L31:L37)</f>
        <v>0.26600000000000001</v>
      </c>
      <c r="M38" s="185">
        <f>MIN(M31:M37)</f>
        <v>37.49</v>
      </c>
      <c r="N38" s="185">
        <f>MIN(N31:N37)</f>
        <v>217.1</v>
      </c>
      <c r="O38" s="218">
        <f>MIN(O31:O37)</f>
        <v>132</v>
      </c>
      <c r="P38" s="218"/>
      <c r="Q38" s="218"/>
      <c r="R38" s="218"/>
      <c r="S38" s="218"/>
      <c r="T38" s="218">
        <f>MIN(T31:T37)</f>
        <v>14250</v>
      </c>
      <c r="U38" s="218">
        <f>MIN(U31:U37)</f>
        <v>1716</v>
      </c>
      <c r="V38" s="218">
        <f>MIN(V31:V37)</f>
        <v>1888</v>
      </c>
      <c r="W38" s="218"/>
      <c r="X38" s="181">
        <f>MIN(X31:X37)</f>
        <v>2.4140000000000001</v>
      </c>
      <c r="Y38" s="151"/>
      <c r="Z38" s="151"/>
    </row>
    <row r="39" spans="1:29" s="1" customFormat="1">
      <c r="A39" s="55" t="s">
        <v>1</v>
      </c>
      <c r="B39" s="56"/>
      <c r="C39" s="47">
        <f>MAX(C31:C37)</f>
        <v>99.61</v>
      </c>
      <c r="D39" s="47">
        <f>MAX(D31:D37)</f>
        <v>49.96</v>
      </c>
      <c r="E39" s="152">
        <f>MAX(E31:E37)</f>
        <v>7.6909999999999998</v>
      </c>
      <c r="F39" s="215">
        <f>MAX(F31:F37)</f>
        <v>12.61</v>
      </c>
      <c r="G39" s="47"/>
      <c r="H39" s="152">
        <f>MAX(H31:H37)</f>
        <v>7.7030000000000003</v>
      </c>
      <c r="I39" s="171">
        <f>MAX(I31:I37)</f>
        <v>20.81</v>
      </c>
      <c r="J39" s="217">
        <f>MAX(J31:J37)</f>
        <v>1.917</v>
      </c>
      <c r="K39" s="215">
        <f>MAX(K31:K37)</f>
        <v>11.79</v>
      </c>
      <c r="L39" s="215">
        <f>MAX(L31:L37)</f>
        <v>12.1</v>
      </c>
      <c r="M39" s="216">
        <f>MAX(M31:M37)</f>
        <v>2475</v>
      </c>
      <c r="N39" s="216">
        <f>MAX(N31:N37)</f>
        <v>9181</v>
      </c>
      <c r="O39" s="219">
        <f>MAX(O31:O37)</f>
        <v>8300</v>
      </c>
      <c r="P39" s="219"/>
      <c r="Q39" s="219"/>
      <c r="R39" s="219"/>
      <c r="S39" s="219"/>
      <c r="T39" s="219">
        <f>MAX(T31:T37)</f>
        <v>1055000</v>
      </c>
      <c r="U39" s="219">
        <f>MAX(U31:U37)</f>
        <v>9486</v>
      </c>
      <c r="V39" s="219">
        <f>MAX(V31:V37)</f>
        <v>10430</v>
      </c>
      <c r="W39" s="219"/>
      <c r="X39" s="215">
        <f>MAX(X31:X37)</f>
        <v>18.47</v>
      </c>
      <c r="Y39" s="47"/>
      <c r="Z39" s="152"/>
    </row>
    <row r="40" spans="1:29" s="1" customFormat="1" ht="15.75" thickBot="1">
      <c r="A40" s="57" t="s">
        <v>2</v>
      </c>
      <c r="B40" s="58"/>
      <c r="C40" s="50">
        <f>MEDIAN(C31:C37)</f>
        <v>98.21</v>
      </c>
      <c r="D40" s="50">
        <f>MEDIAN(D31:D37)</f>
        <v>21.03</v>
      </c>
      <c r="E40" s="153">
        <f>MEDIAN(E31:E37)</f>
        <v>4.4059999999999997</v>
      </c>
      <c r="F40" s="182">
        <f>MEDIAN(F31:F37)</f>
        <v>10.64</v>
      </c>
      <c r="G40" s="50"/>
      <c r="H40" s="153">
        <f>MEDIAN(H31:H37)</f>
        <v>4.4080000000000004</v>
      </c>
      <c r="I40" s="159">
        <f>MEDIAN(I31:I37)</f>
        <v>10.78</v>
      </c>
      <c r="J40" s="184">
        <f>MEDIAN(J31:J37)</f>
        <v>0.72470000000000001</v>
      </c>
      <c r="K40" s="182">
        <f>MEDIAN(K31:K37)</f>
        <v>5.2729999999999997</v>
      </c>
      <c r="L40" s="182">
        <f>MEDIAN(L31:L37)</f>
        <v>6.2249999999999996</v>
      </c>
      <c r="M40" s="186">
        <f>MEDIAN(M31:M37)</f>
        <v>834.7</v>
      </c>
      <c r="N40" s="186">
        <f>MEDIAN(N31:N37)</f>
        <v>3782</v>
      </c>
      <c r="O40" s="220">
        <f>MEDIAN(O31:O37)</f>
        <v>3324</v>
      </c>
      <c r="P40" s="220"/>
      <c r="Q40" s="220"/>
      <c r="R40" s="220"/>
      <c r="S40" s="220"/>
      <c r="T40" s="220">
        <f>MEDIAN(T31:T37)</f>
        <v>354000</v>
      </c>
      <c r="U40" s="220">
        <f>MEDIAN(U31:U37)</f>
        <v>2257.5</v>
      </c>
      <c r="V40" s="220">
        <f>MEDIAN(V31:V37)</f>
        <v>2483.5</v>
      </c>
      <c r="W40" s="220"/>
      <c r="X40" s="182">
        <f>MEDIAN(X31:X37)</f>
        <v>10.441999999999998</v>
      </c>
      <c r="Y40" s="153"/>
      <c r="Z40" s="153"/>
    </row>
    <row r="41" spans="1:29">
      <c r="C41" s="12"/>
      <c r="D41" s="12"/>
      <c r="E41" s="12"/>
      <c r="F41" s="12"/>
      <c r="G41" s="23"/>
      <c r="H41" s="23"/>
      <c r="I41" s="23"/>
      <c r="L41" s="12"/>
      <c r="M41" s="12"/>
      <c r="N41" s="12"/>
      <c r="AC41"/>
    </row>
    <row r="42" spans="1:29" ht="15.75" thickBot="1">
      <c r="C42" s="12"/>
      <c r="D42" s="12"/>
      <c r="E42" s="12"/>
      <c r="F42" s="12"/>
      <c r="G42" s="12"/>
      <c r="H42" s="23"/>
      <c r="I42" s="23"/>
      <c r="J42" s="23"/>
      <c r="M42" s="12"/>
      <c r="N42" s="12"/>
      <c r="O42" s="12"/>
    </row>
    <row r="43" spans="1:29" ht="60" customHeight="1">
      <c r="A43" s="63" t="s">
        <v>78</v>
      </c>
      <c r="B43" s="41" t="s">
        <v>3</v>
      </c>
      <c r="C43" s="42" t="s">
        <v>54</v>
      </c>
      <c r="D43" s="43" t="s">
        <v>55</v>
      </c>
      <c r="E43" s="42" t="s">
        <v>113</v>
      </c>
      <c r="F43" s="42" t="s">
        <v>56</v>
      </c>
      <c r="G43" s="42" t="s">
        <v>57</v>
      </c>
      <c r="H43" s="42" t="s">
        <v>58</v>
      </c>
      <c r="I43" s="42" t="s">
        <v>59</v>
      </c>
      <c r="J43" s="42" t="s">
        <v>60</v>
      </c>
      <c r="K43" s="42" t="s">
        <v>37</v>
      </c>
      <c r="L43" s="42" t="s">
        <v>38</v>
      </c>
      <c r="M43" s="42" t="s">
        <v>40</v>
      </c>
      <c r="N43" s="42" t="s">
        <v>154</v>
      </c>
      <c r="O43" s="42" t="s">
        <v>49</v>
      </c>
      <c r="P43" s="42" t="s">
        <v>75</v>
      </c>
      <c r="Q43" s="42" t="s">
        <v>164</v>
      </c>
      <c r="R43"/>
      <c r="S43"/>
      <c r="T43"/>
      <c r="U43"/>
      <c r="V43"/>
      <c r="W43"/>
      <c r="X43"/>
      <c r="Y43"/>
      <c r="Z43"/>
      <c r="AA43"/>
      <c r="AB43"/>
      <c r="AC43"/>
    </row>
    <row r="44" spans="1:29">
      <c r="A44" s="27" t="s">
        <v>403</v>
      </c>
      <c r="B44" s="30">
        <v>26000324</v>
      </c>
      <c r="C44" s="31">
        <v>88.22</v>
      </c>
      <c r="D44" s="35">
        <v>10.130000000000001</v>
      </c>
      <c r="E44" s="37">
        <v>6.718</v>
      </c>
      <c r="F44" s="37">
        <v>7.0140000000000002</v>
      </c>
      <c r="G44" s="37">
        <v>7.8129999999999997</v>
      </c>
      <c r="H44" s="52">
        <v>1.139</v>
      </c>
      <c r="I44" s="52">
        <v>0.45200000000000001</v>
      </c>
      <c r="J44" s="52">
        <v>0.77</v>
      </c>
      <c r="K44" s="35">
        <v>41.15</v>
      </c>
      <c r="L44" s="35">
        <v>139.1</v>
      </c>
      <c r="M44" s="35">
        <v>70.63</v>
      </c>
      <c r="N44" s="34">
        <v>179.3</v>
      </c>
      <c r="O44" s="38">
        <v>11170</v>
      </c>
      <c r="P44" s="34">
        <v>239.7</v>
      </c>
      <c r="Q44" s="35">
        <v>263.7</v>
      </c>
      <c r="R44"/>
      <c r="S44"/>
      <c r="T44"/>
      <c r="U44"/>
      <c r="V44"/>
      <c r="W44"/>
      <c r="X44"/>
      <c r="Y44"/>
      <c r="Z44"/>
      <c r="AA44"/>
      <c r="AB44"/>
      <c r="AC44"/>
    </row>
    <row r="45" spans="1:29">
      <c r="A45" s="213" t="s">
        <v>404</v>
      </c>
      <c r="B45" s="30">
        <v>26000106</v>
      </c>
      <c r="C45" s="31">
        <v>87.91</v>
      </c>
      <c r="D45" s="35">
        <v>14.16</v>
      </c>
      <c r="E45" s="37">
        <v>2.9910000000000001</v>
      </c>
      <c r="F45" s="37">
        <v>6.3150000000000004</v>
      </c>
      <c r="G45" s="37">
        <v>11.25</v>
      </c>
      <c r="H45" s="52">
        <v>0.78790000000000004</v>
      </c>
      <c r="I45" s="52">
        <v>0.37790000000000001</v>
      </c>
      <c r="J45" s="52">
        <v>0.25409999999999999</v>
      </c>
      <c r="K45" s="35">
        <v>18.63</v>
      </c>
      <c r="L45" s="35">
        <v>35.729999999999997</v>
      </c>
      <c r="M45" s="35">
        <v>89.77</v>
      </c>
      <c r="N45" s="34">
        <v>342.8</v>
      </c>
      <c r="O45" s="225">
        <v>5846</v>
      </c>
      <c r="P45" s="35">
        <v>47.92</v>
      </c>
      <c r="Q45" s="35">
        <v>52.71</v>
      </c>
      <c r="R45"/>
      <c r="S45"/>
      <c r="T45"/>
      <c r="U45"/>
      <c r="V45"/>
      <c r="W45"/>
      <c r="X45"/>
      <c r="Y45"/>
      <c r="Z45"/>
      <c r="AA45"/>
      <c r="AB45"/>
      <c r="AC45"/>
    </row>
    <row r="46" spans="1:29">
      <c r="A46" s="53" t="s">
        <v>0</v>
      </c>
      <c r="B46" s="64"/>
      <c r="C46" s="46">
        <f>MIN(C44:C45)</f>
        <v>87.91</v>
      </c>
      <c r="D46" s="46">
        <f>MIN(D44:D45)</f>
        <v>10.130000000000001</v>
      </c>
      <c r="E46" s="151">
        <f>MIN(E44:E45)</f>
        <v>2.9910000000000001</v>
      </c>
      <c r="F46" s="151">
        <f>MIN(F44:F45)</f>
        <v>6.3150000000000004</v>
      </c>
      <c r="G46" s="181">
        <f>MIN(G44:G45)</f>
        <v>7.8129999999999997</v>
      </c>
      <c r="H46" s="183">
        <f>MIN(H44:H45)</f>
        <v>0.78790000000000004</v>
      </c>
      <c r="I46" s="183">
        <f>MIN(I44:I45)</f>
        <v>0.37790000000000001</v>
      </c>
      <c r="J46" s="183">
        <f>MIN(J44:J45)</f>
        <v>0.25409999999999999</v>
      </c>
      <c r="K46" s="46">
        <f>MIN(K44:K45)</f>
        <v>18.63</v>
      </c>
      <c r="L46" s="158">
        <f>MIN(L44:L45)</f>
        <v>35.729999999999997</v>
      </c>
      <c r="M46" s="158">
        <f>MIN(M44:M45)</f>
        <v>70.63</v>
      </c>
      <c r="N46" s="185">
        <f>MIN(N44:N45)</f>
        <v>179.3</v>
      </c>
      <c r="O46" s="218">
        <f>MIN(O44:O45)</f>
        <v>5846</v>
      </c>
      <c r="P46" s="151">
        <f>MIN(P44:P45)</f>
        <v>47.92</v>
      </c>
      <c r="Q46" s="158">
        <f>MIN(Q44:Q45)</f>
        <v>52.71</v>
      </c>
      <c r="R46"/>
      <c r="S46"/>
      <c r="T46"/>
      <c r="U46"/>
      <c r="V46"/>
      <c r="W46"/>
      <c r="X46"/>
      <c r="Y46"/>
      <c r="Z46"/>
      <c r="AA46"/>
      <c r="AB46"/>
      <c r="AC46"/>
    </row>
    <row r="47" spans="1:29">
      <c r="A47" s="55" t="s">
        <v>1</v>
      </c>
      <c r="B47" s="65"/>
      <c r="C47" s="47">
        <f>MAX(C44:C45)</f>
        <v>88.22</v>
      </c>
      <c r="D47" s="47">
        <f>MAX(D44:D45)</f>
        <v>14.16</v>
      </c>
      <c r="E47" s="152">
        <f>MAX(E44:E45)</f>
        <v>6.718</v>
      </c>
      <c r="F47" s="152">
        <f>MAX(F44:F45)</f>
        <v>7.0140000000000002</v>
      </c>
      <c r="G47" s="215">
        <f>MAX(G44:G45)</f>
        <v>11.25</v>
      </c>
      <c r="H47" s="217">
        <f>MAX(H44:H45)</f>
        <v>1.139</v>
      </c>
      <c r="I47" s="217">
        <f>MAX(I44:I45)</f>
        <v>0.45200000000000001</v>
      </c>
      <c r="J47" s="217">
        <f>MAX(J44:J45)</f>
        <v>0.77</v>
      </c>
      <c r="K47" s="47">
        <f>MAX(K44:K45)</f>
        <v>41.15</v>
      </c>
      <c r="L47" s="171">
        <f>MAX(L44:L45)</f>
        <v>139.1</v>
      </c>
      <c r="M47" s="171">
        <f>MAX(M44:M45)</f>
        <v>89.77</v>
      </c>
      <c r="N47" s="216">
        <f>MAX(N44:N45)</f>
        <v>342.8</v>
      </c>
      <c r="O47" s="219">
        <f>MAX(O44:O45)</f>
        <v>11170</v>
      </c>
      <c r="P47" s="152">
        <f>MAX(P44:P45)</f>
        <v>239.7</v>
      </c>
      <c r="Q47" s="171">
        <f>MAX(Q44:Q45)</f>
        <v>263.7</v>
      </c>
      <c r="R47"/>
      <c r="S47"/>
      <c r="T47"/>
      <c r="U47"/>
      <c r="V47"/>
      <c r="W47"/>
      <c r="X47"/>
      <c r="Y47"/>
      <c r="Z47"/>
      <c r="AA47"/>
      <c r="AB47"/>
      <c r="AC47"/>
    </row>
    <row r="48" spans="1:29" ht="15.75" thickBot="1">
      <c r="A48" s="57" t="s">
        <v>2</v>
      </c>
      <c r="B48" s="66"/>
      <c r="C48" s="50">
        <f>MEDIAN(C44:C45)</f>
        <v>88.064999999999998</v>
      </c>
      <c r="D48" s="50">
        <f>MEDIAN(D44:D45)</f>
        <v>12.145</v>
      </c>
      <c r="E48" s="153">
        <f>MEDIAN(E44:E45)</f>
        <v>4.8544999999999998</v>
      </c>
      <c r="F48" s="153">
        <f>MEDIAN(F44:F45)</f>
        <v>6.6645000000000003</v>
      </c>
      <c r="G48" s="182">
        <f>MEDIAN(G44:G45)</f>
        <v>9.5314999999999994</v>
      </c>
      <c r="H48" s="184">
        <f>MEDIAN(H44:H45)</f>
        <v>0.96345000000000003</v>
      </c>
      <c r="I48" s="184">
        <f>MEDIAN(I44:I45)</f>
        <v>0.41495000000000004</v>
      </c>
      <c r="J48" s="184">
        <f>MEDIAN(J44:J45)</f>
        <v>0.51205000000000001</v>
      </c>
      <c r="K48" s="50">
        <f>MEDIAN(K44:K45)</f>
        <v>29.89</v>
      </c>
      <c r="L48" s="159">
        <f>MEDIAN(L44:L45)</f>
        <v>87.414999999999992</v>
      </c>
      <c r="M48" s="159">
        <f>MEDIAN(M44:M45)</f>
        <v>80.199999999999989</v>
      </c>
      <c r="N48" s="186">
        <f>MEDIAN(N44:N45)</f>
        <v>261.05</v>
      </c>
      <c r="O48" s="220">
        <f>MEDIAN(O44:O45)</f>
        <v>8508</v>
      </c>
      <c r="P48" s="153">
        <f>MEDIAN(P44:P45)</f>
        <v>143.81</v>
      </c>
      <c r="Q48" s="159">
        <f>MEDIAN(Q44:Q45)</f>
        <v>158.20499999999998</v>
      </c>
      <c r="R48"/>
      <c r="S48"/>
      <c r="T48"/>
      <c r="U48"/>
      <c r="V48"/>
      <c r="W48"/>
      <c r="X48"/>
      <c r="Y48"/>
      <c r="Z48"/>
      <c r="AA48"/>
      <c r="AB48"/>
      <c r="AC48"/>
    </row>
    <row r="49" spans="1:29">
      <c r="C49" s="12"/>
      <c r="D49" s="12"/>
      <c r="E49" s="12"/>
      <c r="F49" s="23"/>
      <c r="G49" s="12"/>
      <c r="H49" s="23"/>
      <c r="I49" s="23"/>
      <c r="J49" s="23"/>
      <c r="M49" s="12"/>
      <c r="N49" s="12"/>
      <c r="O49" s="12"/>
      <c r="T49"/>
      <c r="U49"/>
      <c r="V49"/>
      <c r="W49"/>
      <c r="X49"/>
      <c r="Y49"/>
      <c r="Z49"/>
      <c r="AA49"/>
      <c r="AB49"/>
      <c r="AC49"/>
    </row>
    <row r="50" spans="1:29" ht="15.75" thickBot="1">
      <c r="C50" s="12"/>
      <c r="D50" s="12"/>
      <c r="E50" s="12"/>
      <c r="F50" s="12"/>
      <c r="G50" s="12"/>
      <c r="H50" s="23"/>
      <c r="I50" s="23"/>
      <c r="J50" s="23"/>
      <c r="M50" s="12"/>
      <c r="N50" s="12"/>
      <c r="O50" s="12"/>
      <c r="T50"/>
      <c r="U50"/>
      <c r="V50"/>
      <c r="W50"/>
      <c r="X50"/>
      <c r="Y50"/>
      <c r="Z50"/>
      <c r="AA50"/>
      <c r="AB50"/>
      <c r="AC50"/>
    </row>
    <row r="51" spans="1:29" ht="60" customHeight="1">
      <c r="A51" s="63" t="s">
        <v>157</v>
      </c>
      <c r="B51" s="41" t="s">
        <v>3</v>
      </c>
      <c r="C51" s="42" t="s">
        <v>54</v>
      </c>
      <c r="D51" s="43" t="s">
        <v>55</v>
      </c>
      <c r="E51" s="42" t="s">
        <v>113</v>
      </c>
      <c r="F51" s="42" t="s">
        <v>56</v>
      </c>
      <c r="G51" s="42" t="s">
        <v>57</v>
      </c>
      <c r="H51" s="42" t="s">
        <v>58</v>
      </c>
      <c r="I51" s="42" t="s">
        <v>59</v>
      </c>
      <c r="J51" s="42" t="s">
        <v>60</v>
      </c>
      <c r="K51" s="42" t="s">
        <v>158</v>
      </c>
      <c r="L51" s="42" t="s">
        <v>37</v>
      </c>
      <c r="M51" s="42" t="s">
        <v>38</v>
      </c>
      <c r="N51" s="42" t="s">
        <v>40</v>
      </c>
      <c r="O51" s="42" t="s">
        <v>154</v>
      </c>
      <c r="P51" s="42" t="s">
        <v>49</v>
      </c>
      <c r="Q51" s="42" t="s">
        <v>155</v>
      </c>
      <c r="R51" s="42" t="s">
        <v>164</v>
      </c>
      <c r="S51" s="42" t="s">
        <v>156</v>
      </c>
      <c r="V51"/>
      <c r="W51"/>
      <c r="X51"/>
      <c r="Y51"/>
      <c r="Z51"/>
      <c r="AA51"/>
      <c r="AB51"/>
      <c r="AC51"/>
    </row>
    <row r="52" spans="1:29">
      <c r="A52" s="213" t="s">
        <v>405</v>
      </c>
      <c r="B52" s="30">
        <v>26000226</v>
      </c>
      <c r="C52" s="35">
        <v>94.37</v>
      </c>
      <c r="D52" s="221">
        <v>8.4269999999999996</v>
      </c>
      <c r="E52" s="35">
        <v>15.23</v>
      </c>
      <c r="F52" s="37">
        <v>5.0350000000000001</v>
      </c>
      <c r="G52" s="37">
        <v>3.2080000000000002</v>
      </c>
      <c r="H52" s="29"/>
      <c r="I52" s="29"/>
      <c r="J52" s="37">
        <v>0.30499999999999999</v>
      </c>
      <c r="K52" s="29"/>
      <c r="L52" s="29"/>
      <c r="M52" s="29"/>
      <c r="N52" s="29"/>
      <c r="O52" s="29"/>
      <c r="P52" s="29"/>
      <c r="Q52" s="29"/>
      <c r="R52" s="29"/>
      <c r="S52" s="225">
        <v>1674</v>
      </c>
      <c r="T52"/>
      <c r="U52"/>
      <c r="V52"/>
      <c r="W52"/>
      <c r="X52"/>
      <c r="Y52"/>
      <c r="Z52"/>
      <c r="AA52"/>
      <c r="AB52"/>
      <c r="AC52"/>
    </row>
    <row r="53" spans="1:29">
      <c r="A53" s="213" t="s">
        <v>406</v>
      </c>
      <c r="B53" s="30">
        <v>26000180</v>
      </c>
      <c r="C53" s="35">
        <v>93.16</v>
      </c>
      <c r="D53" s="35">
        <v>26.82</v>
      </c>
      <c r="E53" s="35">
        <v>11.59</v>
      </c>
      <c r="F53" s="221">
        <v>5.444</v>
      </c>
      <c r="G53" s="37">
        <v>4.0780000000000003</v>
      </c>
      <c r="H53" s="221">
        <v>1.014</v>
      </c>
      <c r="I53" s="221">
        <v>0.52100000000000002</v>
      </c>
      <c r="J53" s="37">
        <v>0.20300000000000001</v>
      </c>
      <c r="K53" s="37">
        <v>0.123</v>
      </c>
      <c r="L53" s="35">
        <v>17.22</v>
      </c>
      <c r="M53" s="34">
        <v>151.19999999999999</v>
      </c>
      <c r="N53" s="35">
        <v>50.27</v>
      </c>
      <c r="O53" s="34">
        <v>259.89999999999998</v>
      </c>
      <c r="P53" s="38">
        <v>15780</v>
      </c>
      <c r="Q53" s="34">
        <v>509.7</v>
      </c>
      <c r="R53" s="34">
        <v>560.70000000000005</v>
      </c>
      <c r="S53" s="29"/>
      <c r="T53"/>
      <c r="U53"/>
      <c r="V53"/>
      <c r="W53"/>
      <c r="X53"/>
      <c r="Y53"/>
      <c r="Z53"/>
      <c r="AA53"/>
      <c r="AB53"/>
      <c r="AC53"/>
    </row>
    <row r="54" spans="1:29">
      <c r="A54" s="53" t="s">
        <v>0</v>
      </c>
      <c r="B54" s="64"/>
      <c r="C54" s="46">
        <f>MIN(C52:C53)</f>
        <v>93.16</v>
      </c>
      <c r="D54" s="46">
        <f>MIN(D52:D53)</f>
        <v>8.4269999999999996</v>
      </c>
      <c r="E54" s="46">
        <f>MIN(E52:E53)</f>
        <v>11.59</v>
      </c>
      <c r="F54" s="151">
        <f>MIN(F52:F53)</f>
        <v>5.0350000000000001</v>
      </c>
      <c r="G54" s="151">
        <f>MIN(G52:G53)</f>
        <v>3.2080000000000002</v>
      </c>
      <c r="H54" s="46"/>
      <c r="I54" s="46"/>
      <c r="J54" s="151">
        <f>MIN(J52:J53)</f>
        <v>0.20300000000000001</v>
      </c>
      <c r="K54" s="46"/>
      <c r="L54" s="46"/>
      <c r="M54" s="46"/>
      <c r="N54" s="46"/>
      <c r="O54" s="46"/>
      <c r="P54" s="46"/>
      <c r="Q54" s="46"/>
      <c r="R54" s="46"/>
      <c r="S54" s="46"/>
      <c r="T54"/>
      <c r="U54"/>
      <c r="V54"/>
      <c r="W54"/>
      <c r="X54"/>
      <c r="Y54"/>
      <c r="Z54"/>
      <c r="AA54"/>
      <c r="AB54"/>
      <c r="AC54"/>
    </row>
    <row r="55" spans="1:29">
      <c r="A55" s="55" t="s">
        <v>1</v>
      </c>
      <c r="B55" s="65"/>
      <c r="C55" s="47">
        <f>MAX(C52:C53)</f>
        <v>94.37</v>
      </c>
      <c r="D55" s="47">
        <f>MAX(D52:D53)</f>
        <v>26.82</v>
      </c>
      <c r="E55" s="47">
        <f>MAX(E52:E53)</f>
        <v>15.23</v>
      </c>
      <c r="F55" s="152">
        <f>MAX(F52:F53)</f>
        <v>5.444</v>
      </c>
      <c r="G55" s="152">
        <f>MAX(G52:G53)</f>
        <v>4.0780000000000003</v>
      </c>
      <c r="H55" s="47"/>
      <c r="I55" s="47"/>
      <c r="J55" s="152">
        <f>MAX(J52:J53)</f>
        <v>0.30499999999999999</v>
      </c>
      <c r="K55" s="47"/>
      <c r="L55" s="47"/>
      <c r="M55" s="47"/>
      <c r="N55" s="47"/>
      <c r="O55" s="47"/>
      <c r="P55" s="47"/>
      <c r="Q55" s="47"/>
      <c r="R55" s="47"/>
      <c r="S55" s="47"/>
      <c r="T55"/>
      <c r="U55"/>
      <c r="V55"/>
      <c r="W55"/>
      <c r="X55"/>
      <c r="Y55"/>
      <c r="Z55"/>
      <c r="AA55"/>
      <c r="AB55"/>
      <c r="AC55"/>
    </row>
    <row r="56" spans="1:29" ht="15.75" thickBot="1">
      <c r="A56" s="57" t="s">
        <v>2</v>
      </c>
      <c r="B56" s="66"/>
      <c r="C56" s="50">
        <f>MEDIAN(C52:C53)</f>
        <v>93.765000000000001</v>
      </c>
      <c r="D56" s="50">
        <f>MEDIAN(D52:D53)</f>
        <v>17.6235</v>
      </c>
      <c r="E56" s="50">
        <f>MEDIAN(E52:E53)</f>
        <v>13.41</v>
      </c>
      <c r="F56" s="153">
        <f>MEDIAN(F52:F53)</f>
        <v>5.2394999999999996</v>
      </c>
      <c r="G56" s="153">
        <f>MEDIAN(G52:G53)</f>
        <v>3.6430000000000002</v>
      </c>
      <c r="H56" s="50"/>
      <c r="I56" s="50"/>
      <c r="J56" s="153">
        <f>MEDIAN(J52:J53)</f>
        <v>0.254</v>
      </c>
      <c r="K56" s="50"/>
      <c r="L56" s="50"/>
      <c r="M56" s="50"/>
      <c r="N56" s="50"/>
      <c r="O56" s="50"/>
      <c r="P56" s="50"/>
      <c r="Q56" s="50"/>
      <c r="R56" s="50"/>
      <c r="S56" s="50"/>
      <c r="T56"/>
      <c r="U56"/>
      <c r="V56"/>
      <c r="W56"/>
      <c r="X56"/>
      <c r="Y56"/>
      <c r="Z56"/>
      <c r="AA56"/>
      <c r="AB56"/>
      <c r="AC56"/>
    </row>
    <row r="57" spans="1:29">
      <c r="C57" s="12"/>
      <c r="D57" s="12"/>
      <c r="E57" s="12"/>
      <c r="F57" s="12"/>
      <c r="G57" s="12"/>
      <c r="H57" s="23"/>
      <c r="I57" s="23"/>
      <c r="J57" s="23"/>
      <c r="M57" s="12"/>
      <c r="N57" s="12"/>
      <c r="O57" s="12"/>
    </row>
    <row r="58" spans="1:29" ht="15.75" thickBot="1">
      <c r="C58" s="12"/>
      <c r="D58" s="12"/>
      <c r="E58" s="12"/>
      <c r="F58" s="12"/>
      <c r="G58" s="12"/>
      <c r="H58" s="23"/>
      <c r="I58" s="23"/>
      <c r="J58" s="23"/>
      <c r="M58" s="12"/>
      <c r="N58" s="12"/>
      <c r="O58" s="12"/>
    </row>
    <row r="59" spans="1:29" ht="60" customHeight="1">
      <c r="A59" s="63" t="s">
        <v>7</v>
      </c>
      <c r="B59" s="41" t="s">
        <v>3</v>
      </c>
      <c r="C59" s="42" t="s">
        <v>39</v>
      </c>
      <c r="D59" s="42" t="s">
        <v>37</v>
      </c>
      <c r="E59" s="42" t="s">
        <v>38</v>
      </c>
      <c r="F59" s="42" t="s">
        <v>40</v>
      </c>
      <c r="G59" s="42" t="s">
        <v>114</v>
      </c>
      <c r="H59" s="42" t="s">
        <v>41</v>
      </c>
      <c r="I59" s="42" t="s">
        <v>159</v>
      </c>
      <c r="J59" s="42" t="s">
        <v>49</v>
      </c>
      <c r="K59" s="42" t="s">
        <v>75</v>
      </c>
      <c r="L59" s="42" t="s">
        <v>164</v>
      </c>
      <c r="M59" s="42" t="s">
        <v>115</v>
      </c>
      <c r="N59" s="42" t="s">
        <v>410</v>
      </c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</row>
    <row r="60" spans="1:29">
      <c r="A60" s="27" t="s">
        <v>407</v>
      </c>
      <c r="B60" s="30">
        <v>26000366</v>
      </c>
      <c r="C60" s="31">
        <v>98.62</v>
      </c>
      <c r="D60" s="30"/>
      <c r="E60" s="30"/>
      <c r="F60" s="51"/>
      <c r="G60" s="38"/>
      <c r="H60" s="36"/>
      <c r="I60" s="36"/>
      <c r="J60" s="38">
        <v>12060000</v>
      </c>
      <c r="K60" s="38">
        <v>43400</v>
      </c>
      <c r="L60" s="38">
        <v>47740</v>
      </c>
      <c r="M60" s="38">
        <v>1986000</v>
      </c>
      <c r="N60" s="38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</row>
    <row r="61" spans="1:29">
      <c r="A61" s="213" t="s">
        <v>409</v>
      </c>
      <c r="B61" s="30">
        <v>26000183</v>
      </c>
      <c r="C61" s="31">
        <v>97.37</v>
      </c>
      <c r="D61" s="30">
        <v>5551</v>
      </c>
      <c r="E61" s="30">
        <v>31920</v>
      </c>
      <c r="F61" s="230">
        <v>47130</v>
      </c>
      <c r="G61" s="38">
        <v>11330</v>
      </c>
      <c r="H61" s="34">
        <v>136.30000000000001</v>
      </c>
      <c r="I61" s="34">
        <v>723.6</v>
      </c>
      <c r="J61" s="38">
        <v>3261000</v>
      </c>
      <c r="K61" s="38">
        <v>18910</v>
      </c>
      <c r="L61" s="38">
        <v>20800</v>
      </c>
      <c r="M61" s="38">
        <v>1896000</v>
      </c>
      <c r="N61" s="38">
        <v>42580</v>
      </c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</row>
    <row r="62" spans="1:29">
      <c r="A62" s="213" t="s">
        <v>409</v>
      </c>
      <c r="B62" s="30">
        <v>26000191</v>
      </c>
      <c r="C62" s="31">
        <v>98.01</v>
      </c>
      <c r="D62" s="30">
        <v>5357</v>
      </c>
      <c r="E62" s="30">
        <v>28240</v>
      </c>
      <c r="F62" s="230">
        <v>35660</v>
      </c>
      <c r="G62" s="38">
        <v>11940</v>
      </c>
      <c r="H62" s="34">
        <v>121.1</v>
      </c>
      <c r="I62" s="34">
        <v>722.6</v>
      </c>
      <c r="J62" s="38">
        <v>3468000</v>
      </c>
      <c r="K62" s="38">
        <v>18760</v>
      </c>
      <c r="L62" s="38">
        <v>20640</v>
      </c>
      <c r="M62" s="38">
        <v>2080000</v>
      </c>
      <c r="N62" s="38">
        <v>42430</v>
      </c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</row>
    <row r="63" spans="1:29">
      <c r="A63" s="27" t="s">
        <v>409</v>
      </c>
      <c r="B63" s="30">
        <v>26000113</v>
      </c>
      <c r="C63" s="31">
        <v>97.85</v>
      </c>
      <c r="D63" s="30">
        <v>1300</v>
      </c>
      <c r="E63" s="30">
        <v>9752</v>
      </c>
      <c r="F63" s="30">
        <v>12640</v>
      </c>
      <c r="G63" s="38">
        <v>6106</v>
      </c>
      <c r="H63" s="34">
        <v>45.14</v>
      </c>
      <c r="I63" s="34">
        <v>132.5</v>
      </c>
      <c r="J63" s="38">
        <v>1408000</v>
      </c>
      <c r="K63" s="38">
        <v>3117</v>
      </c>
      <c r="L63" s="38">
        <v>3429</v>
      </c>
      <c r="M63" s="38">
        <v>481100</v>
      </c>
      <c r="N63" s="38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</row>
    <row r="64" spans="1:29">
      <c r="A64" s="213" t="s">
        <v>408</v>
      </c>
      <c r="B64" s="30">
        <v>26000201</v>
      </c>
      <c r="C64" s="31">
        <v>94.5</v>
      </c>
      <c r="D64" s="230">
        <v>5133</v>
      </c>
      <c r="E64" s="30">
        <v>31890</v>
      </c>
      <c r="F64" s="30">
        <v>17820</v>
      </c>
      <c r="G64" s="225">
        <v>37600</v>
      </c>
      <c r="H64" s="34">
        <v>172.4</v>
      </c>
      <c r="I64" s="34">
        <v>522.79999999999995</v>
      </c>
      <c r="J64" s="38">
        <v>1923000</v>
      </c>
      <c r="K64" s="38">
        <v>21540</v>
      </c>
      <c r="L64" s="38">
        <v>23690</v>
      </c>
      <c r="M64" s="38">
        <v>410900</v>
      </c>
      <c r="N64" s="38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</row>
    <row r="65" spans="1:29">
      <c r="A65" s="27" t="s">
        <v>408</v>
      </c>
      <c r="B65" s="30">
        <v>26000183</v>
      </c>
      <c r="C65" s="31">
        <v>98.24</v>
      </c>
      <c r="D65" s="30">
        <v>6217</v>
      </c>
      <c r="E65" s="30">
        <v>48970</v>
      </c>
      <c r="F65" s="30">
        <v>31980</v>
      </c>
      <c r="G65" s="38">
        <v>62050</v>
      </c>
      <c r="H65" s="34">
        <v>148.6</v>
      </c>
      <c r="I65" s="34">
        <v>1056</v>
      </c>
      <c r="J65" s="38">
        <v>3007000</v>
      </c>
      <c r="K65" s="38">
        <v>16290</v>
      </c>
      <c r="L65" s="38">
        <v>17920</v>
      </c>
      <c r="M65" s="38">
        <v>793300</v>
      </c>
      <c r="N65" s="38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</row>
    <row r="66" spans="1:29">
      <c r="A66" s="27" t="s">
        <v>408</v>
      </c>
      <c r="B66" s="30">
        <v>26000103</v>
      </c>
      <c r="C66" s="31">
        <v>94.35</v>
      </c>
      <c r="D66" s="30">
        <v>16750</v>
      </c>
      <c r="E66" s="30">
        <v>24000</v>
      </c>
      <c r="F66" s="30">
        <v>10980</v>
      </c>
      <c r="G66" s="38">
        <v>34340</v>
      </c>
      <c r="H66" s="34">
        <v>85.24</v>
      </c>
      <c r="I66" s="34">
        <v>286.60000000000002</v>
      </c>
      <c r="J66" s="38">
        <v>1790000</v>
      </c>
      <c r="K66" s="38">
        <v>24080</v>
      </c>
      <c r="L66" s="38">
        <v>26490</v>
      </c>
      <c r="M66" s="38">
        <v>372300</v>
      </c>
      <c r="N66" s="38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</row>
    <row r="67" spans="1:29">
      <c r="A67" s="53" t="s">
        <v>0</v>
      </c>
      <c r="B67" s="64"/>
      <c r="C67" s="46">
        <f>MIN(C60:C66)</f>
        <v>94.35</v>
      </c>
      <c r="D67" s="155">
        <f>MIN(D60:D66)</f>
        <v>1300</v>
      </c>
      <c r="E67" s="155">
        <f>MIN(E60:E66)</f>
        <v>9752</v>
      </c>
      <c r="F67" s="155">
        <f>MIN(F60:F66)</f>
        <v>10980</v>
      </c>
      <c r="G67" s="155">
        <f>MIN(G60:G66)</f>
        <v>6106</v>
      </c>
      <c r="H67" s="185">
        <f>MIN(H60:H66)</f>
        <v>45.14</v>
      </c>
      <c r="I67" s="185">
        <f>MIN(I60:I66)</f>
        <v>132.5</v>
      </c>
      <c r="J67" s="155">
        <f>MIN(J60:J66)</f>
        <v>1408000</v>
      </c>
      <c r="K67" s="155">
        <f>MIN(K60:K66)</f>
        <v>3117</v>
      </c>
      <c r="L67" s="155">
        <f>MIN(L60:L66)</f>
        <v>3429</v>
      </c>
      <c r="M67" s="155">
        <f>MIN(M60:M66)</f>
        <v>372300</v>
      </c>
      <c r="N67" s="155">
        <f>MIN(N60:N66)</f>
        <v>42430</v>
      </c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</row>
    <row r="68" spans="1:29">
      <c r="A68" s="55" t="s">
        <v>1</v>
      </c>
      <c r="B68" s="65"/>
      <c r="C68" s="47">
        <f>MAX(C60:C66)</f>
        <v>98.62</v>
      </c>
      <c r="D68" s="149">
        <f>MAX(D60:D66)</f>
        <v>16750</v>
      </c>
      <c r="E68" s="149">
        <f>MAX(E60:E66)</f>
        <v>48970</v>
      </c>
      <c r="F68" s="149">
        <f>MAX(F60:F66)</f>
        <v>47130</v>
      </c>
      <c r="G68" s="149">
        <f>MAX(G60:G66)</f>
        <v>62050</v>
      </c>
      <c r="H68" s="216">
        <f>MAX(H60:H66)</f>
        <v>172.4</v>
      </c>
      <c r="I68" s="216">
        <f>MAX(I60:I66)</f>
        <v>1056</v>
      </c>
      <c r="J68" s="149">
        <f>MAX(J60:J66)</f>
        <v>12060000</v>
      </c>
      <c r="K68" s="149">
        <f>MAX(K60:K66)</f>
        <v>43400</v>
      </c>
      <c r="L68" s="149">
        <f>MAX(L60:L66)</f>
        <v>47740</v>
      </c>
      <c r="M68" s="149">
        <f>MAX(M60:M66)</f>
        <v>2080000</v>
      </c>
      <c r="N68" s="149">
        <f>MAX(N60:N66)</f>
        <v>42580</v>
      </c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</row>
    <row r="69" spans="1:29" ht="15.75" thickBot="1">
      <c r="A69" s="57" t="s">
        <v>2</v>
      </c>
      <c r="B69" s="66"/>
      <c r="C69" s="50">
        <f>MEDIAN(C60:C66)</f>
        <v>97.85</v>
      </c>
      <c r="D69" s="156">
        <f>MEDIAN(D60:D66)</f>
        <v>5454</v>
      </c>
      <c r="E69" s="156">
        <f>MEDIAN(E60:E66)</f>
        <v>30065</v>
      </c>
      <c r="F69" s="156">
        <f>MEDIAN(F60:F66)</f>
        <v>24900</v>
      </c>
      <c r="G69" s="156">
        <f>MEDIAN(G60:G66)</f>
        <v>23140</v>
      </c>
      <c r="H69" s="186">
        <f>MEDIAN(H60:H66)</f>
        <v>128.69999999999999</v>
      </c>
      <c r="I69" s="186">
        <f>MEDIAN(I60:I66)</f>
        <v>622.70000000000005</v>
      </c>
      <c r="J69" s="156">
        <f>MEDIAN(J60:J66)</f>
        <v>3007000</v>
      </c>
      <c r="K69" s="156">
        <f>MEDIAN(K60:K66)</f>
        <v>18910</v>
      </c>
      <c r="L69" s="156">
        <f>MEDIAN(L60:L66)</f>
        <v>20800</v>
      </c>
      <c r="M69" s="156">
        <f>MEDIAN(M60:M66)</f>
        <v>793300</v>
      </c>
      <c r="N69" s="156">
        <f>MEDIAN(N60:N66)</f>
        <v>42505</v>
      </c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</row>
    <row r="70" spans="1:29">
      <c r="C70" s="12"/>
      <c r="D70" s="12"/>
      <c r="E70" s="12"/>
      <c r="F70" s="12"/>
      <c r="G70" s="129"/>
      <c r="H70" s="229"/>
      <c r="I70" s="23"/>
      <c r="L70" s="12"/>
      <c r="M70" s="12"/>
      <c r="U70"/>
      <c r="V70"/>
      <c r="W70"/>
      <c r="X70"/>
      <c r="Y70"/>
      <c r="Z70"/>
      <c r="AA70"/>
      <c r="AB70"/>
      <c r="AC70"/>
    </row>
    <row r="71" spans="1:29" ht="15.75" thickBot="1">
      <c r="C71" s="12"/>
      <c r="D71" s="12"/>
      <c r="E71" s="12"/>
      <c r="F71" s="12"/>
      <c r="G71" s="23"/>
      <c r="H71" s="23"/>
      <c r="K71" s="12"/>
      <c r="L71" s="12"/>
      <c r="AA71"/>
      <c r="AB71"/>
      <c r="AC71"/>
    </row>
    <row r="72" spans="1:29" ht="60" customHeight="1">
      <c r="A72" s="63" t="s">
        <v>74</v>
      </c>
      <c r="B72" s="41" t="s">
        <v>3</v>
      </c>
      <c r="C72" s="42" t="s">
        <v>54</v>
      </c>
      <c r="D72" s="43" t="s">
        <v>415</v>
      </c>
      <c r="E72" s="43" t="s">
        <v>55</v>
      </c>
      <c r="F72" s="42" t="s">
        <v>57</v>
      </c>
      <c r="G72" s="42" t="s">
        <v>76</v>
      </c>
      <c r="H72" s="42" t="s">
        <v>161</v>
      </c>
      <c r="I72" s="42" t="s">
        <v>124</v>
      </c>
      <c r="J72" s="42" t="s">
        <v>162</v>
      </c>
      <c r="K72" s="42" t="s">
        <v>163</v>
      </c>
      <c r="L72" s="42" t="s">
        <v>125</v>
      </c>
      <c r="M72" s="42" t="s">
        <v>126</v>
      </c>
      <c r="N72" s="42" t="s">
        <v>127</v>
      </c>
      <c r="O72" s="42" t="s">
        <v>128</v>
      </c>
      <c r="P72" s="42" t="s">
        <v>135</v>
      </c>
      <c r="Q72" s="42" t="s">
        <v>77</v>
      </c>
      <c r="R72" s="42" t="s">
        <v>129</v>
      </c>
      <c r="S72" s="42" t="s">
        <v>130</v>
      </c>
      <c r="T72" s="42" t="s">
        <v>131</v>
      </c>
      <c r="U72" s="42" t="s">
        <v>132</v>
      </c>
      <c r="V72" s="42" t="s">
        <v>133</v>
      </c>
      <c r="W72" s="42" t="s">
        <v>134</v>
      </c>
      <c r="X72" s="42" t="s">
        <v>122</v>
      </c>
      <c r="Y72" s="42" t="s">
        <v>136</v>
      </c>
      <c r="Z72"/>
      <c r="AA72"/>
      <c r="AB72"/>
      <c r="AC72"/>
    </row>
    <row r="73" spans="1:29">
      <c r="A73" s="27" t="s">
        <v>413</v>
      </c>
      <c r="B73" s="30">
        <v>26000324</v>
      </c>
      <c r="C73" s="31">
        <v>93.74</v>
      </c>
      <c r="D73" s="32">
        <v>6.6130000000000004</v>
      </c>
      <c r="E73" s="31">
        <v>41.33</v>
      </c>
      <c r="F73" s="29" t="s">
        <v>379</v>
      </c>
      <c r="G73" s="35">
        <v>27.24</v>
      </c>
      <c r="H73" s="35">
        <v>37.049999999999997</v>
      </c>
      <c r="I73" s="35">
        <v>17.96</v>
      </c>
      <c r="J73" s="35">
        <v>20.73</v>
      </c>
      <c r="K73" s="35">
        <v>55.55</v>
      </c>
      <c r="L73" s="35">
        <v>20.260000000000002</v>
      </c>
      <c r="M73" s="35">
        <v>17.73</v>
      </c>
      <c r="N73" s="35">
        <v>28.09</v>
      </c>
      <c r="O73" s="37">
        <v>3.581</v>
      </c>
      <c r="P73" s="35">
        <v>18.96</v>
      </c>
      <c r="Q73" s="37">
        <v>4.7679999999999998</v>
      </c>
      <c r="R73" s="35">
        <v>14.97</v>
      </c>
      <c r="S73" s="35">
        <v>27.62</v>
      </c>
      <c r="T73" s="35">
        <v>12.78</v>
      </c>
      <c r="U73" s="35">
        <v>21.6</v>
      </c>
      <c r="V73" s="35">
        <v>10.14</v>
      </c>
      <c r="W73" s="35">
        <v>19.27</v>
      </c>
      <c r="X73" s="35" t="s">
        <v>414</v>
      </c>
      <c r="Y73" s="35">
        <v>0.32</v>
      </c>
      <c r="Z73"/>
      <c r="AA73"/>
      <c r="AB73"/>
      <c r="AC73"/>
    </row>
    <row r="74" spans="1:29">
      <c r="A74" s="27" t="s">
        <v>412</v>
      </c>
      <c r="B74" s="30">
        <v>26000438</v>
      </c>
      <c r="C74" s="31">
        <v>88.14</v>
      </c>
      <c r="D74" s="31"/>
      <c r="E74" s="31">
        <v>45.24</v>
      </c>
      <c r="F74" s="35"/>
      <c r="G74" s="52"/>
      <c r="H74" s="52"/>
      <c r="I74" s="29"/>
      <c r="J74" s="37"/>
      <c r="K74" s="38"/>
      <c r="L74" s="36"/>
      <c r="M74" s="38"/>
      <c r="N74" s="38"/>
      <c r="O74" s="36"/>
      <c r="P74" s="36"/>
      <c r="Q74" s="29"/>
      <c r="R74" s="29"/>
      <c r="S74" s="29"/>
      <c r="T74" s="36"/>
      <c r="U74" s="35"/>
      <c r="V74" s="36"/>
      <c r="W74" s="36"/>
      <c r="X74" s="36"/>
      <c r="Y74" s="36"/>
      <c r="Z74"/>
      <c r="AA74"/>
      <c r="AB74"/>
      <c r="AC74"/>
    </row>
    <row r="75" spans="1:29">
      <c r="A75" s="53" t="s">
        <v>0</v>
      </c>
      <c r="B75" s="64"/>
      <c r="C75" s="46">
        <f>MIN(C73:C74)</f>
        <v>88.14</v>
      </c>
      <c r="D75" s="46"/>
      <c r="E75" s="46">
        <f>MIN(E73:E74)</f>
        <v>41.33</v>
      </c>
      <c r="F75" s="46"/>
      <c r="G75" s="46"/>
      <c r="H75" s="46"/>
      <c r="I75" s="46"/>
      <c r="J75" s="46"/>
      <c r="K75" s="46"/>
      <c r="L75" s="46"/>
      <c r="M75" s="46"/>
      <c r="N75" s="46"/>
      <c r="O75" s="46"/>
      <c r="P75" s="46"/>
      <c r="Q75" s="46"/>
      <c r="R75" s="46"/>
      <c r="S75" s="46"/>
      <c r="T75" s="46"/>
      <c r="U75" s="46"/>
      <c r="V75" s="46"/>
      <c r="W75" s="46"/>
      <c r="X75" s="46"/>
      <c r="Y75" s="46"/>
      <c r="Z75"/>
      <c r="AA75"/>
      <c r="AB75"/>
      <c r="AC75"/>
    </row>
    <row r="76" spans="1:29">
      <c r="A76" s="55" t="s">
        <v>1</v>
      </c>
      <c r="B76" s="65"/>
      <c r="C76" s="47">
        <f>MAX(C73:C74)</f>
        <v>93.74</v>
      </c>
      <c r="D76" s="47"/>
      <c r="E76" s="47">
        <f>MAX(E73:E74)</f>
        <v>45.24</v>
      </c>
      <c r="F76" s="47"/>
      <c r="G76" s="47"/>
      <c r="H76" s="47"/>
      <c r="I76" s="47"/>
      <c r="J76" s="47"/>
      <c r="K76" s="47"/>
      <c r="L76" s="47"/>
      <c r="M76" s="47"/>
      <c r="N76" s="47"/>
      <c r="O76" s="47"/>
      <c r="P76" s="47"/>
      <c r="Q76" s="47"/>
      <c r="R76" s="47"/>
      <c r="S76" s="47"/>
      <c r="T76" s="47"/>
      <c r="U76" s="47"/>
      <c r="V76" s="47"/>
      <c r="W76" s="47"/>
      <c r="X76" s="47"/>
      <c r="Y76" s="47"/>
      <c r="Z76"/>
      <c r="AA76"/>
      <c r="AB76"/>
      <c r="AC76"/>
    </row>
    <row r="77" spans="1:29" ht="15.75" thickBot="1">
      <c r="A77" s="57" t="s">
        <v>2</v>
      </c>
      <c r="B77" s="66"/>
      <c r="C77" s="50">
        <f>MEDIAN(C73:C74)</f>
        <v>90.94</v>
      </c>
      <c r="D77" s="50"/>
      <c r="E77" s="50">
        <f>MEDIAN(E73:E74)</f>
        <v>43.284999999999997</v>
      </c>
      <c r="F77" s="50"/>
      <c r="G77" s="50"/>
      <c r="H77" s="50"/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/>
      <c r="AA77"/>
      <c r="AB77"/>
      <c r="AC77"/>
    </row>
    <row r="79" spans="1:29">
      <c r="A79" s="13" t="s">
        <v>33</v>
      </c>
    </row>
    <row r="80" spans="1:29">
      <c r="A80" t="s">
        <v>34</v>
      </c>
    </row>
  </sheetData>
  <sheetProtection algorithmName="SHA-512" hashValue="m1nbhPnwZ9YqQxQO3h5slcTMAwc2L3aY0t8GLJP2gbbKS9TIe3XYAVlYUVusWJ5Ypkf3Mpd8CWrBGqblj2tzPA==" saltValue="h5yUcAdWUcoB21wVrnlgXQ==" spinCount="100000" sheet="1" objects="1" scenarios="1"/>
  <sortState xmlns:xlrd2="http://schemas.microsoft.com/office/spreadsheetml/2017/richdata2" ref="A73:AC74">
    <sortCondition ref="A73:A74"/>
  </sortState>
  <pageMargins left="0.7" right="0.7" top="0.78740157499999996" bottom="0.78740157499999996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H101"/>
  <sheetViews>
    <sheetView showGridLines="0" zoomScale="80" zoomScaleNormal="80" workbookViewId="0">
      <selection activeCell="F67" sqref="F67"/>
    </sheetView>
  </sheetViews>
  <sheetFormatPr defaultRowHeight="15"/>
  <cols>
    <col min="1" max="1" width="75.7109375" customWidth="1"/>
    <col min="2" max="9" width="15.7109375" style="2" customWidth="1"/>
    <col min="10" max="10" width="15.85546875" style="2" customWidth="1"/>
    <col min="11" max="23" width="15.7109375" style="2" customWidth="1"/>
    <col min="24" max="24" width="17.5703125" style="2" customWidth="1"/>
    <col min="25" max="29" width="15.7109375" style="2" customWidth="1"/>
    <col min="30" max="30" width="18.140625" style="2" customWidth="1"/>
    <col min="31" max="64" width="15.7109375" style="2" customWidth="1"/>
    <col min="65" max="242" width="15.7109375" customWidth="1"/>
  </cols>
  <sheetData>
    <row r="1" spans="1:64" ht="120" customHeight="1">
      <c r="B1" s="177" t="s">
        <v>368</v>
      </c>
    </row>
    <row r="2" spans="1:64">
      <c r="A2" s="9" t="s">
        <v>30</v>
      </c>
      <c r="BL2"/>
    </row>
    <row r="3" spans="1:64" ht="15.75" thickBot="1">
      <c r="BL3"/>
    </row>
    <row r="4" spans="1:64" s="3" customFormat="1" ht="60" customHeight="1">
      <c r="A4" s="40" t="s">
        <v>6</v>
      </c>
      <c r="B4" s="41" t="s">
        <v>3</v>
      </c>
      <c r="C4" s="42" t="s">
        <v>39</v>
      </c>
      <c r="D4" s="42" t="s">
        <v>37</v>
      </c>
      <c r="E4" s="42" t="s">
        <v>38</v>
      </c>
      <c r="F4" s="42" t="s">
        <v>40</v>
      </c>
      <c r="G4" s="42" t="s">
        <v>114</v>
      </c>
      <c r="H4" s="42" t="s">
        <v>41</v>
      </c>
      <c r="I4" s="42" t="s">
        <v>159</v>
      </c>
      <c r="J4" s="42" t="s">
        <v>49</v>
      </c>
      <c r="K4" s="42" t="s">
        <v>115</v>
      </c>
      <c r="L4" s="42" t="s">
        <v>121</v>
      </c>
      <c r="M4" s="42" t="s">
        <v>366</v>
      </c>
      <c r="N4" s="42" t="s">
        <v>117</v>
      </c>
      <c r="O4" s="42" t="s">
        <v>118</v>
      </c>
      <c r="P4" s="42" t="s">
        <v>42</v>
      </c>
      <c r="Q4" s="42" t="s">
        <v>43</v>
      </c>
      <c r="R4" s="42" t="s">
        <v>44</v>
      </c>
      <c r="S4" s="42" t="s">
        <v>45</v>
      </c>
      <c r="T4" s="42" t="s">
        <v>46</v>
      </c>
      <c r="U4" s="42" t="s">
        <v>47</v>
      </c>
      <c r="V4" s="42" t="s">
        <v>48</v>
      </c>
      <c r="W4" s="42" t="s">
        <v>50</v>
      </c>
      <c r="X4" s="42" t="s">
        <v>51</v>
      </c>
      <c r="Y4" s="42" t="s">
        <v>52</v>
      </c>
      <c r="Z4" s="42" t="s">
        <v>53</v>
      </c>
      <c r="AA4" s="42" t="s">
        <v>160</v>
      </c>
      <c r="AB4" s="42" t="s">
        <v>382</v>
      </c>
    </row>
    <row r="5" spans="1:64">
      <c r="A5" s="27" t="s">
        <v>381</v>
      </c>
      <c r="B5" s="30">
        <v>26000189</v>
      </c>
      <c r="C5" s="35">
        <v>95.2</v>
      </c>
      <c r="D5" s="70"/>
      <c r="E5" s="29"/>
      <c r="F5" s="28"/>
      <c r="G5" s="28"/>
      <c r="H5" s="29"/>
      <c r="I5" s="29"/>
      <c r="J5" s="29"/>
      <c r="K5" s="29"/>
      <c r="L5" s="29"/>
      <c r="M5" s="29"/>
      <c r="N5" s="38"/>
      <c r="O5" s="29"/>
      <c r="P5" s="29"/>
      <c r="Q5" s="29"/>
      <c r="R5" s="29"/>
      <c r="S5" s="37"/>
      <c r="T5" s="29"/>
      <c r="U5" s="29"/>
      <c r="V5" s="29"/>
      <c r="W5" s="52">
        <v>0.57089999999999996</v>
      </c>
      <c r="X5" s="52">
        <v>5.0849999999999999E-2</v>
      </c>
      <c r="Y5" s="59">
        <v>1.5469999999999999E-2</v>
      </c>
      <c r="Z5" s="52">
        <v>0.39350000000000002</v>
      </c>
      <c r="AA5" s="52">
        <v>0.64219999999999999</v>
      </c>
      <c r="AB5" s="29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</row>
    <row r="6" spans="1:64">
      <c r="A6" s="27" t="s">
        <v>370</v>
      </c>
      <c r="B6" s="30">
        <v>26000443</v>
      </c>
      <c r="C6" s="35">
        <v>87.6</v>
      </c>
      <c r="D6" s="70"/>
      <c r="E6" s="36"/>
      <c r="F6" s="31"/>
      <c r="G6" s="31"/>
      <c r="H6" s="36"/>
      <c r="I6" s="36"/>
      <c r="J6" s="36"/>
      <c r="K6" s="38"/>
      <c r="L6" s="29" t="s">
        <v>373</v>
      </c>
      <c r="M6" s="29" t="s">
        <v>374</v>
      </c>
      <c r="N6" s="29" t="s">
        <v>375</v>
      </c>
      <c r="O6" s="29" t="s">
        <v>376</v>
      </c>
      <c r="P6" s="29" t="s">
        <v>374</v>
      </c>
      <c r="Q6" s="29" t="s">
        <v>374</v>
      </c>
      <c r="R6" s="52">
        <v>0.1072</v>
      </c>
      <c r="S6" s="29" t="s">
        <v>374</v>
      </c>
      <c r="T6" s="29" t="s">
        <v>374</v>
      </c>
      <c r="U6" s="29" t="s">
        <v>377</v>
      </c>
      <c r="V6" s="29" t="s">
        <v>378</v>
      </c>
      <c r="W6" s="36"/>
      <c r="X6" s="38"/>
      <c r="Y6" s="36"/>
      <c r="Z6" s="36"/>
      <c r="AA6" s="36"/>
      <c r="AB6" s="29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</row>
    <row r="7" spans="1:64">
      <c r="A7" s="27" t="s">
        <v>370</v>
      </c>
      <c r="B7" s="30">
        <v>26000443</v>
      </c>
      <c r="C7" s="35">
        <v>87.86</v>
      </c>
      <c r="D7" s="70"/>
      <c r="E7" s="36"/>
      <c r="F7" s="31"/>
      <c r="G7" s="31"/>
      <c r="H7" s="36"/>
      <c r="I7" s="36"/>
      <c r="J7" s="36"/>
      <c r="K7" s="36"/>
      <c r="L7" s="29" t="s">
        <v>373</v>
      </c>
      <c r="M7" s="29" t="s">
        <v>374</v>
      </c>
      <c r="N7" s="29" t="s">
        <v>375</v>
      </c>
      <c r="O7" s="29" t="s">
        <v>376</v>
      </c>
      <c r="P7" s="29" t="s">
        <v>374</v>
      </c>
      <c r="Q7" s="29" t="s">
        <v>374</v>
      </c>
      <c r="R7" s="70">
        <v>8.6699999999999999E-2</v>
      </c>
      <c r="S7" s="29" t="s">
        <v>374</v>
      </c>
      <c r="T7" s="29" t="s">
        <v>374</v>
      </c>
      <c r="U7" s="29" t="s">
        <v>377</v>
      </c>
      <c r="V7" s="29" t="s">
        <v>378</v>
      </c>
      <c r="W7" s="36"/>
      <c r="X7" s="36"/>
      <c r="Y7" s="36"/>
      <c r="Z7" s="36"/>
      <c r="AA7" s="36"/>
      <c r="AB7" s="36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</row>
    <row r="8" spans="1:64">
      <c r="A8" s="213" t="s">
        <v>370</v>
      </c>
      <c r="B8" s="30">
        <v>26000220</v>
      </c>
      <c r="C8" s="35">
        <v>90.02</v>
      </c>
      <c r="D8" s="35">
        <v>27.35</v>
      </c>
      <c r="E8" s="34">
        <v>118.6</v>
      </c>
      <c r="F8" s="31">
        <v>61.04</v>
      </c>
      <c r="G8" s="33">
        <v>187.7</v>
      </c>
      <c r="H8" s="52">
        <v>0.47510000000000002</v>
      </c>
      <c r="I8" s="214">
        <v>0.59009999999999996</v>
      </c>
      <c r="J8" s="38">
        <v>5173</v>
      </c>
      <c r="K8" s="38">
        <v>1775</v>
      </c>
      <c r="L8" s="29"/>
      <c r="M8" s="29"/>
      <c r="N8" s="29"/>
      <c r="O8" s="29"/>
      <c r="P8" s="29"/>
      <c r="Q8" s="29"/>
      <c r="R8" s="29"/>
      <c r="S8" s="29"/>
      <c r="T8" s="38"/>
      <c r="U8" s="36"/>
      <c r="V8" s="36"/>
      <c r="W8" s="36"/>
      <c r="X8" s="52"/>
      <c r="Y8" s="59"/>
      <c r="Z8" s="36"/>
      <c r="AA8" s="36"/>
      <c r="AB8" s="29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</row>
    <row r="9" spans="1:64">
      <c r="A9" s="27" t="s">
        <v>370</v>
      </c>
      <c r="B9" s="30">
        <v>26000183</v>
      </c>
      <c r="C9" s="35">
        <v>87.21</v>
      </c>
      <c r="D9" s="29"/>
      <c r="E9" s="29"/>
      <c r="F9" s="28"/>
      <c r="G9" s="31"/>
      <c r="H9" s="36"/>
      <c r="I9" s="36"/>
      <c r="J9" s="36"/>
      <c r="K9" s="38"/>
      <c r="L9" s="29" t="s">
        <v>373</v>
      </c>
      <c r="M9" s="29" t="s">
        <v>374</v>
      </c>
      <c r="N9" s="29" t="s">
        <v>375</v>
      </c>
      <c r="O9" s="29" t="s">
        <v>376</v>
      </c>
      <c r="P9" s="29" t="s">
        <v>374</v>
      </c>
      <c r="Q9" s="29" t="s">
        <v>374</v>
      </c>
      <c r="R9" s="29" t="s">
        <v>377</v>
      </c>
      <c r="S9" s="29" t="s">
        <v>374</v>
      </c>
      <c r="T9" s="29" t="s">
        <v>374</v>
      </c>
      <c r="U9" s="29" t="s">
        <v>377</v>
      </c>
      <c r="V9" s="29" t="s">
        <v>378</v>
      </c>
      <c r="W9" s="36"/>
      <c r="X9" s="52"/>
      <c r="Y9" s="59"/>
      <c r="Z9" s="52"/>
      <c r="AA9" s="52"/>
      <c r="AB9" s="36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</row>
    <row r="10" spans="1:64">
      <c r="A10" s="27" t="s">
        <v>370</v>
      </c>
      <c r="B10" s="30">
        <v>26000183</v>
      </c>
      <c r="C10" s="35">
        <v>87.21</v>
      </c>
      <c r="D10" s="70"/>
      <c r="E10" s="36"/>
      <c r="F10" s="31"/>
      <c r="G10" s="31"/>
      <c r="H10" s="36"/>
      <c r="I10" s="36"/>
      <c r="J10" s="36"/>
      <c r="K10" s="36"/>
      <c r="L10" s="29" t="s">
        <v>373</v>
      </c>
      <c r="M10" s="29" t="s">
        <v>374</v>
      </c>
      <c r="N10" s="29" t="s">
        <v>375</v>
      </c>
      <c r="O10" s="29" t="s">
        <v>376</v>
      </c>
      <c r="P10" s="29" t="s">
        <v>374</v>
      </c>
      <c r="Q10" s="37">
        <v>1.175</v>
      </c>
      <c r="R10" s="29" t="s">
        <v>377</v>
      </c>
      <c r="S10" s="29" t="s">
        <v>374</v>
      </c>
      <c r="T10" s="29" t="s">
        <v>374</v>
      </c>
      <c r="U10" s="29" t="s">
        <v>377</v>
      </c>
      <c r="V10" s="29" t="s">
        <v>378</v>
      </c>
      <c r="W10" s="38"/>
      <c r="X10" s="52"/>
      <c r="Y10" s="59"/>
      <c r="Z10" s="52"/>
      <c r="AA10" s="52"/>
      <c r="AB10" s="29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</row>
    <row r="11" spans="1:64">
      <c r="A11" s="27" t="s">
        <v>372</v>
      </c>
      <c r="B11" s="30">
        <v>26000262</v>
      </c>
      <c r="C11" s="35">
        <v>89.47</v>
      </c>
      <c r="D11" s="70"/>
      <c r="E11" s="29"/>
      <c r="F11" s="28"/>
      <c r="G11" s="31"/>
      <c r="H11" s="36"/>
      <c r="I11" s="36"/>
      <c r="J11" s="36"/>
      <c r="K11" s="36"/>
      <c r="L11" s="35"/>
      <c r="M11" s="29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52"/>
      <c r="Y11" s="59"/>
      <c r="Z11" s="36"/>
      <c r="AA11" s="36"/>
      <c r="AB11" s="29" t="s">
        <v>379</v>
      </c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</row>
    <row r="12" spans="1:64">
      <c r="A12" s="27" t="s">
        <v>372</v>
      </c>
      <c r="B12" s="30">
        <v>26000103</v>
      </c>
      <c r="C12" s="35">
        <v>88.65</v>
      </c>
      <c r="D12" s="70"/>
      <c r="E12" s="36"/>
      <c r="F12" s="31"/>
      <c r="G12" s="31"/>
      <c r="H12" s="36"/>
      <c r="I12" s="36"/>
      <c r="J12" s="36"/>
      <c r="K12" s="36"/>
      <c r="L12" s="37"/>
      <c r="M12" s="29"/>
      <c r="N12" s="36"/>
      <c r="O12" s="36"/>
      <c r="P12" s="36"/>
      <c r="Q12" s="36"/>
      <c r="R12" s="36"/>
      <c r="S12" s="36"/>
      <c r="T12" s="36"/>
      <c r="U12" s="36"/>
      <c r="V12" s="36"/>
      <c r="W12" s="29" t="s">
        <v>373</v>
      </c>
      <c r="X12" s="52">
        <v>6.3500000000000001E-2</v>
      </c>
      <c r="Y12" s="59">
        <v>2.6440000000000001E-3</v>
      </c>
      <c r="Z12" s="52">
        <v>3.1E-2</v>
      </c>
      <c r="AA12" s="52">
        <v>2.04</v>
      </c>
      <c r="AB12" s="36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</row>
    <row r="13" spans="1:64">
      <c r="A13" s="27" t="s">
        <v>371</v>
      </c>
      <c r="B13" s="30">
        <v>26000438</v>
      </c>
      <c r="C13" s="35">
        <v>88.96</v>
      </c>
      <c r="D13" s="70"/>
      <c r="E13" s="29"/>
      <c r="F13" s="28"/>
      <c r="G13" s="31"/>
      <c r="H13" s="36"/>
      <c r="I13" s="36"/>
      <c r="J13" s="36"/>
      <c r="K13" s="36"/>
      <c r="L13" s="35"/>
      <c r="M13" s="29"/>
      <c r="N13" s="36"/>
      <c r="O13" s="36"/>
      <c r="P13" s="36"/>
      <c r="Q13" s="36"/>
      <c r="R13" s="36"/>
      <c r="S13" s="36"/>
      <c r="T13" s="36"/>
      <c r="U13" s="36"/>
      <c r="V13" s="36"/>
      <c r="W13" s="29" t="s">
        <v>373</v>
      </c>
      <c r="X13" s="52">
        <v>4.2000000000000003E-2</v>
      </c>
      <c r="Y13" s="59">
        <v>2.1580000000000002E-3</v>
      </c>
      <c r="Z13" s="29" t="s">
        <v>378</v>
      </c>
      <c r="AA13" s="29" t="s">
        <v>379</v>
      </c>
      <c r="AB13" s="36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</row>
    <row r="14" spans="1:64">
      <c r="A14" s="27" t="s">
        <v>380</v>
      </c>
      <c r="B14" s="30">
        <v>26000275</v>
      </c>
      <c r="C14" s="35">
        <v>86.98</v>
      </c>
      <c r="D14" s="29"/>
      <c r="E14" s="29"/>
      <c r="F14" s="28"/>
      <c r="G14" s="28"/>
      <c r="H14" s="29"/>
      <c r="I14" s="37"/>
      <c r="J14" s="29"/>
      <c r="K14" s="36"/>
      <c r="L14" s="29" t="s">
        <v>373</v>
      </c>
      <c r="M14" s="29" t="s">
        <v>374</v>
      </c>
      <c r="N14" s="29" t="s">
        <v>375</v>
      </c>
      <c r="O14" s="29" t="s">
        <v>376</v>
      </c>
      <c r="P14" s="29" t="s">
        <v>374</v>
      </c>
      <c r="Q14" s="29" t="s">
        <v>374</v>
      </c>
      <c r="R14" s="29" t="s">
        <v>377</v>
      </c>
      <c r="S14" s="29" t="s">
        <v>374</v>
      </c>
      <c r="T14" s="29" t="s">
        <v>374</v>
      </c>
      <c r="U14" s="52">
        <v>0.64959999999999996</v>
      </c>
      <c r="V14" s="29" t="s">
        <v>378</v>
      </c>
      <c r="W14" s="36"/>
      <c r="X14" s="52"/>
      <c r="Y14" s="59"/>
      <c r="Z14" s="36"/>
      <c r="AA14" s="36"/>
      <c r="AB14" s="29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</row>
    <row r="15" spans="1:64">
      <c r="A15" s="53" t="s">
        <v>0</v>
      </c>
      <c r="B15" s="71"/>
      <c r="C15" s="73">
        <f>MIN(C5:C14)</f>
        <v>86.98</v>
      </c>
      <c r="D15" s="73"/>
      <c r="E15" s="73"/>
      <c r="F15" s="73"/>
      <c r="G15" s="72"/>
      <c r="H15" s="72"/>
      <c r="I15" s="72"/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72"/>
      <c r="U15" s="72"/>
      <c r="V15" s="72"/>
      <c r="W15" s="72"/>
      <c r="X15" s="157">
        <f>MIN(X5:X14)</f>
        <v>4.2000000000000003E-2</v>
      </c>
      <c r="Y15" s="195">
        <f>MIN(Y5:Y14)</f>
        <v>2.1580000000000002E-3</v>
      </c>
      <c r="Z15" s="157">
        <f>MIN(Z5:Z14)</f>
        <v>3.1E-2</v>
      </c>
      <c r="AA15" s="157">
        <f>MIN(AA5:AA14)</f>
        <v>0.64219999999999999</v>
      </c>
      <c r="AB15" s="72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</row>
    <row r="16" spans="1:64">
      <c r="A16" s="55" t="s">
        <v>1</v>
      </c>
      <c r="B16" s="75"/>
      <c r="C16" s="77">
        <f>MAX(C5:C14)</f>
        <v>95.2</v>
      </c>
      <c r="D16" s="77"/>
      <c r="E16" s="77"/>
      <c r="F16" s="77"/>
      <c r="G16" s="76"/>
      <c r="H16" s="76"/>
      <c r="I16" s="76"/>
      <c r="J16" s="76"/>
      <c r="K16" s="76"/>
      <c r="L16" s="76"/>
      <c r="M16" s="76"/>
      <c r="N16" s="76"/>
      <c r="O16" s="76"/>
      <c r="P16" s="76"/>
      <c r="Q16" s="76"/>
      <c r="R16" s="76"/>
      <c r="S16" s="76"/>
      <c r="T16" s="76"/>
      <c r="U16" s="76"/>
      <c r="V16" s="76"/>
      <c r="W16" s="76"/>
      <c r="X16" s="79">
        <f>MAX(X5:X14)</f>
        <v>6.3500000000000001E-2</v>
      </c>
      <c r="Y16" s="196">
        <f>MAX(Y5:Y14)</f>
        <v>1.5469999999999999E-2</v>
      </c>
      <c r="Z16" s="79">
        <f>MAX(Z5:Z14)</f>
        <v>0.39350000000000002</v>
      </c>
      <c r="AA16" s="79">
        <f>MAX(AA5:AA14)</f>
        <v>2.04</v>
      </c>
      <c r="AB16" s="7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</row>
    <row r="17" spans="1:64" ht="15.75" thickBot="1">
      <c r="A17" s="57" t="s">
        <v>2</v>
      </c>
      <c r="B17" s="66"/>
      <c r="C17" s="82">
        <f>MEDIAN(C5:C14)</f>
        <v>88.254999999999995</v>
      </c>
      <c r="D17" s="82"/>
      <c r="E17" s="82"/>
      <c r="F17" s="82"/>
      <c r="G17" s="67"/>
      <c r="H17" s="67"/>
      <c r="I17" s="67"/>
      <c r="J17" s="67"/>
      <c r="K17" s="67"/>
      <c r="L17" s="67"/>
      <c r="M17" s="67"/>
      <c r="N17" s="67"/>
      <c r="O17" s="67"/>
      <c r="P17" s="67"/>
      <c r="Q17" s="67"/>
      <c r="R17" s="67"/>
      <c r="S17" s="67"/>
      <c r="T17" s="67"/>
      <c r="U17" s="67"/>
      <c r="V17" s="67"/>
      <c r="W17" s="67"/>
      <c r="X17" s="83">
        <f>MEDIAN(X5:X14)</f>
        <v>5.0849999999999999E-2</v>
      </c>
      <c r="Y17" s="197">
        <f>MEDIAN(Y5:Y14)</f>
        <v>2.6440000000000001E-3</v>
      </c>
      <c r="Z17" s="83">
        <f>MEDIAN(Z5:Z14)</f>
        <v>0.21225000000000002</v>
      </c>
      <c r="AA17" s="83">
        <f>MEDIAN(AA5:AA14)</f>
        <v>1.3411</v>
      </c>
      <c r="AB17" s="6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</row>
    <row r="18" spans="1:64">
      <c r="U18" s="129"/>
      <c r="BC18"/>
      <c r="BD18"/>
      <c r="BE18"/>
      <c r="BF18"/>
      <c r="BG18"/>
      <c r="BH18"/>
      <c r="BI18"/>
      <c r="BJ18"/>
      <c r="BK18"/>
      <c r="BL18"/>
    </row>
    <row r="19" spans="1:64" ht="15.75" thickBot="1"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</row>
    <row r="20" spans="1:64" ht="60" customHeight="1">
      <c r="A20" s="40" t="s">
        <v>5</v>
      </c>
      <c r="B20" s="41" t="s">
        <v>3</v>
      </c>
      <c r="C20" s="42" t="s">
        <v>39</v>
      </c>
      <c r="D20" s="42" t="s">
        <v>37</v>
      </c>
      <c r="E20" s="42" t="s">
        <v>38</v>
      </c>
      <c r="F20" s="42" t="s">
        <v>40</v>
      </c>
      <c r="G20" s="42" t="s">
        <v>114</v>
      </c>
      <c r="H20" s="42" t="s">
        <v>41</v>
      </c>
      <c r="I20" s="42" t="s">
        <v>159</v>
      </c>
      <c r="J20" s="42" t="s">
        <v>49</v>
      </c>
      <c r="K20" s="42" t="s">
        <v>115</v>
      </c>
      <c r="L20" s="42" t="s">
        <v>121</v>
      </c>
      <c r="M20" s="42" t="s">
        <v>366</v>
      </c>
      <c r="N20" s="42" t="s">
        <v>117</v>
      </c>
      <c r="O20" s="42" t="s">
        <v>118</v>
      </c>
      <c r="P20" s="42" t="s">
        <v>42</v>
      </c>
      <c r="Q20" s="42" t="s">
        <v>43</v>
      </c>
      <c r="R20" s="42" t="s">
        <v>44</v>
      </c>
      <c r="S20" s="42" t="s">
        <v>45</v>
      </c>
      <c r="T20" s="42" t="s">
        <v>46</v>
      </c>
      <c r="U20" s="42" t="s">
        <v>47</v>
      </c>
      <c r="V20" s="42" t="s">
        <v>48</v>
      </c>
      <c r="W20" s="42" t="s">
        <v>50</v>
      </c>
      <c r="X20" s="42" t="s">
        <v>51</v>
      </c>
      <c r="Y20" s="42" t="s">
        <v>52</v>
      </c>
      <c r="Z20" s="42" t="s">
        <v>53</v>
      </c>
      <c r="AA20" s="42" t="s">
        <v>160</v>
      </c>
      <c r="AB20" s="42" t="s">
        <v>82</v>
      </c>
      <c r="AC20" s="42" t="s">
        <v>83</v>
      </c>
      <c r="AD20" s="42" t="s">
        <v>84</v>
      </c>
      <c r="AE20" s="42" t="s">
        <v>120</v>
      </c>
      <c r="AF20" s="42" t="s">
        <v>85</v>
      </c>
      <c r="AG20" s="42" t="s">
        <v>86</v>
      </c>
      <c r="AH20" s="42" t="s">
        <v>87</v>
      </c>
      <c r="AI20" s="42" t="s">
        <v>88</v>
      </c>
      <c r="AJ20" s="42" t="s">
        <v>89</v>
      </c>
      <c r="AK20" s="42" t="s">
        <v>90</v>
      </c>
      <c r="AL20" s="42" t="s">
        <v>91</v>
      </c>
      <c r="AM20" s="42" t="s">
        <v>92</v>
      </c>
      <c r="AN20" s="42" t="s">
        <v>93</v>
      </c>
      <c r="AO20" s="86" t="s">
        <v>94</v>
      </c>
      <c r="AP20" s="86" t="s">
        <v>95</v>
      </c>
      <c r="AQ20" s="86" t="s">
        <v>96</v>
      </c>
      <c r="AR20" s="86" t="s">
        <v>97</v>
      </c>
      <c r="AS20" s="86" t="s">
        <v>98</v>
      </c>
      <c r="AT20" s="86" t="s">
        <v>99</v>
      </c>
      <c r="AU20" s="42" t="s">
        <v>137</v>
      </c>
      <c r="AV20" s="42" t="s">
        <v>138</v>
      </c>
      <c r="AW20" s="42" t="s">
        <v>139</v>
      </c>
      <c r="AX20" s="42" t="s">
        <v>140</v>
      </c>
      <c r="AY20" s="42" t="s">
        <v>141</v>
      </c>
      <c r="AZ20" s="42" t="s">
        <v>142</v>
      </c>
      <c r="BA20" s="42" t="s">
        <v>143</v>
      </c>
      <c r="BB20" s="42" t="s">
        <v>144</v>
      </c>
      <c r="BC20" s="42" t="s">
        <v>145</v>
      </c>
      <c r="BD20" s="42" t="s">
        <v>146</v>
      </c>
      <c r="BE20" s="42" t="s">
        <v>147</v>
      </c>
      <c r="BF20" s="42" t="s">
        <v>148</v>
      </c>
      <c r="BG20" s="42" t="s">
        <v>149</v>
      </c>
      <c r="BH20" s="42" t="s">
        <v>150</v>
      </c>
      <c r="BI20" s="42" t="s">
        <v>151</v>
      </c>
      <c r="BJ20" s="42" t="s">
        <v>152</v>
      </c>
      <c r="BK20" s="42" t="s">
        <v>153</v>
      </c>
      <c r="BL20"/>
    </row>
    <row r="21" spans="1:64">
      <c r="A21" s="27" t="s">
        <v>385</v>
      </c>
      <c r="B21" s="30">
        <v>26000258</v>
      </c>
      <c r="C21" s="35">
        <v>88.81</v>
      </c>
      <c r="D21" s="29"/>
      <c r="E21" s="29"/>
      <c r="F21" s="29"/>
      <c r="G21" s="29"/>
      <c r="H21" s="52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 t="s">
        <v>392</v>
      </c>
      <c r="AC21" s="29" t="s">
        <v>392</v>
      </c>
      <c r="AD21" s="29" t="s">
        <v>393</v>
      </c>
      <c r="AE21" s="29" t="s">
        <v>393</v>
      </c>
      <c r="AF21" s="29" t="s">
        <v>394</v>
      </c>
      <c r="AG21" s="29">
        <v>39.53</v>
      </c>
      <c r="AH21" s="29">
        <v>25.03</v>
      </c>
      <c r="AI21" s="29">
        <v>64.56</v>
      </c>
      <c r="AJ21" s="29" t="s">
        <v>395</v>
      </c>
      <c r="AK21" s="29">
        <v>78.77</v>
      </c>
      <c r="AL21" s="29" t="s">
        <v>396</v>
      </c>
      <c r="AM21" s="29">
        <v>5.1829999999999998</v>
      </c>
      <c r="AN21" s="29">
        <v>5.18</v>
      </c>
      <c r="AO21" s="29">
        <v>12.49</v>
      </c>
      <c r="AP21" s="29" t="s">
        <v>395</v>
      </c>
      <c r="AQ21" s="29" t="s">
        <v>395</v>
      </c>
      <c r="AR21" s="29" t="s">
        <v>395</v>
      </c>
      <c r="AS21" s="29" t="s">
        <v>395</v>
      </c>
      <c r="AT21" s="29" t="s">
        <v>397</v>
      </c>
      <c r="AU21" s="29" t="s">
        <v>395</v>
      </c>
      <c r="AV21" s="29" t="s">
        <v>395</v>
      </c>
      <c r="AW21" s="29" t="s">
        <v>395</v>
      </c>
      <c r="AX21" s="29" t="s">
        <v>395</v>
      </c>
      <c r="AY21" s="29" t="s">
        <v>395</v>
      </c>
      <c r="AZ21" s="29" t="s">
        <v>395</v>
      </c>
      <c r="BA21" s="29" t="s">
        <v>395</v>
      </c>
      <c r="BB21" s="29" t="s">
        <v>395</v>
      </c>
      <c r="BC21" s="29" t="s">
        <v>395</v>
      </c>
      <c r="BD21" s="29" t="s">
        <v>395</v>
      </c>
      <c r="BE21" s="29" t="s">
        <v>395</v>
      </c>
      <c r="BF21" s="29" t="s">
        <v>395</v>
      </c>
      <c r="BG21" s="29" t="s">
        <v>395</v>
      </c>
      <c r="BH21" s="29" t="s">
        <v>395</v>
      </c>
      <c r="BI21" s="29" t="s">
        <v>395</v>
      </c>
      <c r="BJ21" s="29" t="s">
        <v>395</v>
      </c>
      <c r="BK21" s="29" t="s">
        <v>395</v>
      </c>
      <c r="BL21"/>
    </row>
    <row r="22" spans="1:64">
      <c r="A22" s="27" t="s">
        <v>385</v>
      </c>
      <c r="B22" s="30">
        <v>26000238</v>
      </c>
      <c r="C22" s="35">
        <v>91.66</v>
      </c>
      <c r="D22" s="35">
        <v>12.48</v>
      </c>
      <c r="E22" s="35">
        <v>77.930000000000007</v>
      </c>
      <c r="F22" s="34">
        <v>116.5</v>
      </c>
      <c r="G22" s="34">
        <v>156.30000000000001</v>
      </c>
      <c r="H22" s="52">
        <v>0.20530000000000001</v>
      </c>
      <c r="I22" s="52">
        <v>0.74709999999999999</v>
      </c>
      <c r="J22" s="38">
        <v>8919</v>
      </c>
      <c r="K22" s="38">
        <v>2851</v>
      </c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38"/>
      <c r="AL22" s="38"/>
      <c r="AM22" s="38"/>
      <c r="AN22" s="38"/>
      <c r="AO22" s="38"/>
      <c r="AP22" s="38"/>
      <c r="AQ22" s="38"/>
      <c r="AR22" s="38"/>
      <c r="AS22" s="38"/>
      <c r="AT22" s="38"/>
      <c r="AU22" s="38"/>
      <c r="AV22" s="38"/>
      <c r="AW22" s="38"/>
      <c r="AX22" s="38"/>
      <c r="AY22" s="38"/>
      <c r="AZ22" s="38"/>
      <c r="BA22" s="38"/>
      <c r="BB22" s="38"/>
      <c r="BC22" s="38"/>
      <c r="BD22" s="38"/>
      <c r="BE22" s="38"/>
      <c r="BF22" s="38"/>
      <c r="BG22" s="38"/>
      <c r="BH22" s="38"/>
      <c r="BI22" s="38"/>
      <c r="BJ22" s="38"/>
      <c r="BK22" s="38"/>
      <c r="BL22"/>
    </row>
    <row r="23" spans="1:64">
      <c r="A23" s="27" t="s">
        <v>385</v>
      </c>
      <c r="B23" s="30">
        <v>26000113</v>
      </c>
      <c r="C23" s="35">
        <v>89.13</v>
      </c>
      <c r="D23" s="29"/>
      <c r="E23" s="29"/>
      <c r="F23" s="29"/>
      <c r="G23" s="29"/>
      <c r="H23" s="52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 t="s">
        <v>373</v>
      </c>
      <c r="X23" s="224">
        <v>8.1049999999999997E-2</v>
      </c>
      <c r="Y23" s="223">
        <v>1.2359999999999999E-3</v>
      </c>
      <c r="Z23" s="224">
        <v>9.9049999999999999E-2</v>
      </c>
      <c r="AA23" s="166">
        <v>1.4219999999999999</v>
      </c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29"/>
      <c r="AP23" s="29"/>
      <c r="AQ23" s="29"/>
      <c r="AR23" s="29"/>
      <c r="AS23" s="29"/>
      <c r="AT23" s="29"/>
      <c r="AU23" s="29"/>
      <c r="AV23" s="29"/>
      <c r="AW23" s="29"/>
      <c r="AX23" s="29"/>
      <c r="AY23" s="29"/>
      <c r="AZ23" s="29"/>
      <c r="BA23" s="29"/>
      <c r="BB23" s="29"/>
      <c r="BC23" s="29"/>
      <c r="BD23" s="29"/>
      <c r="BE23" s="29"/>
      <c r="BF23" s="29"/>
      <c r="BG23" s="29"/>
      <c r="BH23" s="29"/>
      <c r="BI23" s="29"/>
      <c r="BJ23" s="29"/>
      <c r="BK23" s="29"/>
      <c r="BL23"/>
    </row>
    <row r="24" spans="1:64">
      <c r="A24" s="27" t="s">
        <v>385</v>
      </c>
      <c r="B24" s="30">
        <v>26000115</v>
      </c>
      <c r="C24" s="35">
        <v>89.78</v>
      </c>
      <c r="D24" s="29"/>
      <c r="E24" s="29"/>
      <c r="F24" s="29"/>
      <c r="G24" s="29"/>
      <c r="H24" s="52"/>
      <c r="I24" s="29"/>
      <c r="J24" s="29"/>
      <c r="K24" s="29"/>
      <c r="L24" s="29" t="s">
        <v>373</v>
      </c>
      <c r="M24" s="29" t="s">
        <v>374</v>
      </c>
      <c r="N24" s="29" t="s">
        <v>375</v>
      </c>
      <c r="O24" s="29" t="s">
        <v>376</v>
      </c>
      <c r="P24" s="29" t="s">
        <v>374</v>
      </c>
      <c r="Q24" s="29" t="s">
        <v>374</v>
      </c>
      <c r="R24" s="29" t="s">
        <v>377</v>
      </c>
      <c r="S24" s="29" t="s">
        <v>374</v>
      </c>
      <c r="T24" s="29" t="s">
        <v>374</v>
      </c>
      <c r="U24" s="29" t="s">
        <v>377</v>
      </c>
      <c r="V24" s="29" t="s">
        <v>378</v>
      </c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29"/>
      <c r="BJ24" s="29"/>
      <c r="BK24" s="29"/>
      <c r="BL24"/>
    </row>
    <row r="25" spans="1:64">
      <c r="A25" s="27" t="s">
        <v>389</v>
      </c>
      <c r="B25" s="30">
        <v>26000143</v>
      </c>
      <c r="C25" s="35">
        <v>87.79</v>
      </c>
      <c r="D25" s="29"/>
      <c r="E25" s="29"/>
      <c r="F25" s="29"/>
      <c r="G25" s="29"/>
      <c r="H25" s="52"/>
      <c r="I25" s="29"/>
      <c r="J25" s="29"/>
      <c r="K25" s="29"/>
      <c r="L25" s="29" t="s">
        <v>373</v>
      </c>
      <c r="M25" s="29" t="s">
        <v>374</v>
      </c>
      <c r="N25" s="29" t="s">
        <v>375</v>
      </c>
      <c r="O25" s="29" t="s">
        <v>376</v>
      </c>
      <c r="P25" s="29" t="s">
        <v>374</v>
      </c>
      <c r="Q25" s="29" t="s">
        <v>374</v>
      </c>
      <c r="R25" s="29" t="s">
        <v>377</v>
      </c>
      <c r="S25" s="29" t="s">
        <v>374</v>
      </c>
      <c r="T25" s="29" t="s">
        <v>374</v>
      </c>
      <c r="U25" s="29" t="s">
        <v>377</v>
      </c>
      <c r="V25" s="29" t="s">
        <v>378</v>
      </c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  <c r="AR25" s="29"/>
      <c r="AS25" s="29"/>
      <c r="AT25" s="29"/>
      <c r="AU25" s="29"/>
      <c r="AV25" s="29"/>
      <c r="AW25" s="29"/>
      <c r="AX25" s="29"/>
      <c r="AY25" s="29"/>
      <c r="AZ25" s="29"/>
      <c r="BA25" s="29"/>
      <c r="BB25" s="29"/>
      <c r="BC25" s="29"/>
      <c r="BD25" s="29"/>
      <c r="BE25" s="29"/>
      <c r="BF25" s="29"/>
      <c r="BG25" s="29"/>
      <c r="BH25" s="29"/>
      <c r="BI25" s="29"/>
      <c r="BJ25" s="29"/>
      <c r="BK25" s="29"/>
      <c r="BL25"/>
    </row>
    <row r="26" spans="1:64">
      <c r="A26" s="53" t="s">
        <v>0</v>
      </c>
      <c r="B26" s="71"/>
      <c r="C26" s="72">
        <f>MIN(C21:C25)</f>
        <v>87.79</v>
      </c>
      <c r="D26" s="72"/>
      <c r="E26" s="72"/>
      <c r="F26" s="72"/>
      <c r="G26" s="128"/>
      <c r="H26" s="73"/>
      <c r="I26" s="160"/>
      <c r="J26" s="128"/>
      <c r="K26" s="128"/>
      <c r="L26" s="128"/>
      <c r="M26" s="128"/>
      <c r="N26" s="128"/>
      <c r="O26" s="128"/>
      <c r="P26" s="128"/>
      <c r="Q26" s="128"/>
      <c r="R26" s="128"/>
      <c r="S26" s="128"/>
      <c r="T26" s="128"/>
      <c r="U26" s="128"/>
      <c r="V26" s="128"/>
      <c r="W26" s="128"/>
      <c r="X26" s="128"/>
      <c r="Y26" s="128"/>
      <c r="Z26" s="128"/>
      <c r="AA26" s="128"/>
      <c r="AB26" s="128"/>
      <c r="AC26" s="128"/>
      <c r="AD26" s="128"/>
      <c r="AE26" s="128"/>
      <c r="AF26" s="128"/>
      <c r="AG26" s="128"/>
      <c r="AH26" s="128"/>
      <c r="AI26" s="128"/>
      <c r="AJ26" s="128"/>
      <c r="AK26" s="128"/>
      <c r="AL26" s="128"/>
      <c r="AM26" s="128"/>
      <c r="AN26" s="128"/>
      <c r="AO26" s="128"/>
      <c r="AP26" s="128"/>
      <c r="AQ26" s="128"/>
      <c r="AR26" s="128"/>
      <c r="AS26" s="128"/>
      <c r="AT26" s="128"/>
      <c r="AU26" s="128"/>
      <c r="AV26" s="128"/>
      <c r="AW26" s="128"/>
      <c r="AX26" s="128"/>
      <c r="AY26" s="128"/>
      <c r="AZ26" s="128"/>
      <c r="BA26" s="128"/>
      <c r="BB26" s="128"/>
      <c r="BC26" s="128"/>
      <c r="BD26" s="128"/>
      <c r="BE26" s="128"/>
      <c r="BF26" s="128"/>
      <c r="BG26" s="128"/>
      <c r="BH26" s="128"/>
      <c r="BI26" s="128"/>
      <c r="BJ26" s="128"/>
      <c r="BK26" s="128"/>
      <c r="BL26"/>
    </row>
    <row r="27" spans="1:64">
      <c r="A27" s="55" t="s">
        <v>1</v>
      </c>
      <c r="B27" s="75"/>
      <c r="C27" s="80">
        <f>MAX(C21:C25)</f>
        <v>91.66</v>
      </c>
      <c r="D27" s="80"/>
      <c r="E27" s="80"/>
      <c r="F27" s="80"/>
      <c r="G27" s="130"/>
      <c r="H27" s="77"/>
      <c r="I27" s="161"/>
      <c r="J27" s="130"/>
      <c r="K27" s="130"/>
      <c r="L27" s="130"/>
      <c r="M27" s="130"/>
      <c r="N27" s="130"/>
      <c r="O27" s="130"/>
      <c r="P27" s="130"/>
      <c r="Q27" s="130"/>
      <c r="R27" s="130"/>
      <c r="S27" s="130"/>
      <c r="T27" s="130"/>
      <c r="U27" s="130"/>
      <c r="V27" s="130"/>
      <c r="W27" s="130"/>
      <c r="X27" s="130"/>
      <c r="Y27" s="130"/>
      <c r="Z27" s="130"/>
      <c r="AA27" s="130"/>
      <c r="AB27" s="130"/>
      <c r="AC27" s="130"/>
      <c r="AD27" s="130"/>
      <c r="AE27" s="130"/>
      <c r="AF27" s="130"/>
      <c r="AG27" s="130"/>
      <c r="AH27" s="130"/>
      <c r="AI27" s="130"/>
      <c r="AJ27" s="130"/>
      <c r="AK27" s="130"/>
      <c r="AL27" s="130"/>
      <c r="AM27" s="130"/>
      <c r="AN27" s="130"/>
      <c r="AO27" s="130"/>
      <c r="AP27" s="130"/>
      <c r="AQ27" s="130"/>
      <c r="AR27" s="130"/>
      <c r="AS27" s="130"/>
      <c r="AT27" s="130"/>
      <c r="AU27" s="130"/>
      <c r="AV27" s="130"/>
      <c r="AW27" s="130"/>
      <c r="AX27" s="130"/>
      <c r="AY27" s="130"/>
      <c r="AZ27" s="130"/>
      <c r="BA27" s="130"/>
      <c r="BB27" s="130"/>
      <c r="BC27" s="130"/>
      <c r="BD27" s="130"/>
      <c r="BE27" s="130"/>
      <c r="BF27" s="130"/>
      <c r="BG27" s="130"/>
      <c r="BH27" s="130"/>
      <c r="BI27" s="130"/>
      <c r="BJ27" s="130"/>
      <c r="BK27" s="130"/>
      <c r="BL27"/>
    </row>
    <row r="28" spans="1:64" ht="15.75" thickBot="1">
      <c r="A28" s="57" t="s">
        <v>2</v>
      </c>
      <c r="B28" s="66"/>
      <c r="C28" s="84">
        <f>MEDIAN(C21:C25)</f>
        <v>89.13</v>
      </c>
      <c r="D28" s="84"/>
      <c r="E28" s="84"/>
      <c r="F28" s="84"/>
      <c r="G28" s="131"/>
      <c r="H28" s="82"/>
      <c r="I28" s="162"/>
      <c r="J28" s="131"/>
      <c r="K28" s="131"/>
      <c r="L28" s="131"/>
      <c r="M28" s="131"/>
      <c r="N28" s="131"/>
      <c r="O28" s="131"/>
      <c r="P28" s="131"/>
      <c r="Q28" s="131"/>
      <c r="R28" s="131"/>
      <c r="S28" s="131"/>
      <c r="T28" s="131"/>
      <c r="U28" s="131"/>
      <c r="V28" s="131"/>
      <c r="W28" s="131"/>
      <c r="X28" s="131"/>
      <c r="Y28" s="131"/>
      <c r="Z28" s="131"/>
      <c r="AA28" s="131"/>
      <c r="AB28" s="131"/>
      <c r="AC28" s="131"/>
      <c r="AD28" s="131"/>
      <c r="AE28" s="131"/>
      <c r="AF28" s="131"/>
      <c r="AG28" s="131"/>
      <c r="AH28" s="131"/>
      <c r="AI28" s="131"/>
      <c r="AJ28" s="131"/>
      <c r="AK28" s="131"/>
      <c r="AL28" s="131"/>
      <c r="AM28" s="131"/>
      <c r="AN28" s="131"/>
      <c r="AO28" s="131"/>
      <c r="AP28" s="131"/>
      <c r="AQ28" s="131"/>
      <c r="AR28" s="131"/>
      <c r="AS28" s="131"/>
      <c r="AT28" s="131"/>
      <c r="AU28" s="131"/>
      <c r="AV28" s="131"/>
      <c r="AW28" s="131"/>
      <c r="AX28" s="131"/>
      <c r="AY28" s="131"/>
      <c r="AZ28" s="131"/>
      <c r="BA28" s="131"/>
      <c r="BB28" s="131"/>
      <c r="BC28" s="131"/>
      <c r="BD28" s="131"/>
      <c r="BE28" s="131"/>
      <c r="BF28" s="131"/>
      <c r="BG28" s="131"/>
      <c r="BH28" s="131"/>
      <c r="BI28" s="131"/>
      <c r="BJ28" s="131"/>
      <c r="BK28" s="131"/>
      <c r="BL28"/>
    </row>
    <row r="29" spans="1:64">
      <c r="A29" s="2"/>
      <c r="B29" s="16"/>
      <c r="C29" s="14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</row>
    <row r="30" spans="1:64" ht="15.75" thickBot="1">
      <c r="BB30"/>
      <c r="BC30"/>
      <c r="BD30"/>
      <c r="BE30"/>
      <c r="BF30"/>
      <c r="BG30"/>
      <c r="BH30"/>
      <c r="BI30"/>
      <c r="BJ30"/>
      <c r="BK30"/>
      <c r="BL30"/>
    </row>
    <row r="31" spans="1:64" ht="60" customHeight="1">
      <c r="A31" s="63" t="s">
        <v>4</v>
      </c>
      <c r="B31" s="41" t="s">
        <v>3</v>
      </c>
      <c r="C31" s="42" t="s">
        <v>39</v>
      </c>
      <c r="D31" s="42" t="s">
        <v>121</v>
      </c>
      <c r="E31" s="42" t="s">
        <v>366</v>
      </c>
      <c r="F31" s="42" t="s">
        <v>117</v>
      </c>
      <c r="G31" s="42" t="s">
        <v>118</v>
      </c>
      <c r="H31" s="42" t="s">
        <v>42</v>
      </c>
      <c r="I31" s="42" t="s">
        <v>43</v>
      </c>
      <c r="J31" s="42" t="s">
        <v>44</v>
      </c>
      <c r="K31" s="42" t="s">
        <v>45</v>
      </c>
      <c r="L31" s="42" t="s">
        <v>46</v>
      </c>
      <c r="M31" s="42" t="s">
        <v>47</v>
      </c>
      <c r="N31" s="42" t="s">
        <v>48</v>
      </c>
      <c r="O31" s="42" t="s">
        <v>50</v>
      </c>
      <c r="P31" s="42" t="s">
        <v>51</v>
      </c>
      <c r="Q31" s="42" t="s">
        <v>52</v>
      </c>
      <c r="R31" s="42" t="s">
        <v>53</v>
      </c>
      <c r="S31" s="42" t="s">
        <v>160</v>
      </c>
      <c r="T31" s="42" t="s">
        <v>80</v>
      </c>
      <c r="U31" s="42" t="s">
        <v>81</v>
      </c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</row>
    <row r="32" spans="1:64">
      <c r="A32" s="27" t="s">
        <v>399</v>
      </c>
      <c r="B32" s="30">
        <v>26000216</v>
      </c>
      <c r="C32" s="35">
        <v>89.99</v>
      </c>
      <c r="D32" s="29"/>
      <c r="E32" s="29"/>
      <c r="F32" s="29"/>
      <c r="G32" s="29"/>
      <c r="H32" s="37"/>
      <c r="I32" s="29"/>
      <c r="J32" s="36"/>
      <c r="K32" s="36"/>
      <c r="L32" s="29"/>
      <c r="M32" s="29"/>
      <c r="N32" s="29"/>
      <c r="O32" s="52">
        <v>0.2515</v>
      </c>
      <c r="P32" s="70">
        <v>6.6600000000000006E-2</v>
      </c>
      <c r="Q32" s="59">
        <v>1.4139999999999999E-3</v>
      </c>
      <c r="R32" s="52">
        <v>0.1051</v>
      </c>
      <c r="S32" s="37">
        <v>1.405</v>
      </c>
      <c r="T32" s="36"/>
      <c r="U32" s="29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</row>
    <row r="33" spans="1:64">
      <c r="A33" s="27" t="s">
        <v>399</v>
      </c>
      <c r="B33" s="30">
        <v>26000349</v>
      </c>
      <c r="C33" s="29"/>
      <c r="D33" s="29"/>
      <c r="E33" s="29"/>
      <c r="F33" s="29"/>
      <c r="G33" s="29"/>
      <c r="H33" s="29"/>
      <c r="I33" s="35"/>
      <c r="J33" s="36"/>
      <c r="K33" s="36"/>
      <c r="L33" s="29"/>
      <c r="M33" s="29"/>
      <c r="N33" s="29"/>
      <c r="O33" s="52"/>
      <c r="P33" s="70"/>
      <c r="Q33" s="59"/>
      <c r="R33" s="52"/>
      <c r="S33" s="37"/>
      <c r="T33" s="29" t="s">
        <v>400</v>
      </c>
      <c r="U33" s="29" t="s">
        <v>400</v>
      </c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</row>
    <row r="34" spans="1:64">
      <c r="A34" s="27" t="s">
        <v>399</v>
      </c>
      <c r="B34" s="30">
        <v>26000287</v>
      </c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52"/>
      <c r="P34" s="70"/>
      <c r="Q34" s="59"/>
      <c r="R34" s="52"/>
      <c r="S34" s="37"/>
      <c r="T34" s="29" t="s">
        <v>400</v>
      </c>
      <c r="U34" s="29" t="s">
        <v>400</v>
      </c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</row>
    <row r="35" spans="1:64">
      <c r="A35" s="27" t="s">
        <v>399</v>
      </c>
      <c r="B35" s="30">
        <v>26000276</v>
      </c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52"/>
      <c r="P35" s="70"/>
      <c r="Q35" s="59"/>
      <c r="R35" s="52"/>
      <c r="S35" s="37"/>
      <c r="T35" s="29" t="s">
        <v>400</v>
      </c>
      <c r="U35" s="29" t="s">
        <v>400</v>
      </c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</row>
    <row r="36" spans="1:64">
      <c r="A36" s="27" t="s">
        <v>399</v>
      </c>
      <c r="B36" s="30">
        <v>26000255</v>
      </c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52"/>
      <c r="P36" s="70"/>
      <c r="Q36" s="59"/>
      <c r="R36" s="52"/>
      <c r="S36" s="37"/>
      <c r="T36" s="29" t="s">
        <v>400</v>
      </c>
      <c r="U36" s="29" t="s">
        <v>400</v>
      </c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</row>
    <row r="37" spans="1:64">
      <c r="A37" s="27" t="s">
        <v>399</v>
      </c>
      <c r="B37" s="30">
        <v>26000193</v>
      </c>
      <c r="C37" s="35">
        <v>88.81</v>
      </c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52">
        <v>0.22320000000000001</v>
      </c>
      <c r="P37" s="70">
        <v>5.425E-2</v>
      </c>
      <c r="Q37" s="59">
        <v>1.474E-3</v>
      </c>
      <c r="R37" s="52">
        <v>6.2449999999999999E-2</v>
      </c>
      <c r="S37" s="37">
        <v>2.0169999999999999</v>
      </c>
      <c r="T37" s="36"/>
      <c r="U37" s="36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</row>
    <row r="38" spans="1:64">
      <c r="A38" s="27" t="s">
        <v>402</v>
      </c>
      <c r="B38" s="30">
        <v>26000369</v>
      </c>
      <c r="C38" s="35">
        <v>88.62</v>
      </c>
      <c r="D38" s="29" t="s">
        <v>373</v>
      </c>
      <c r="E38" s="29" t="s">
        <v>374</v>
      </c>
      <c r="F38" s="29" t="s">
        <v>375</v>
      </c>
      <c r="G38" s="29" t="s">
        <v>376</v>
      </c>
      <c r="H38" s="29" t="s">
        <v>374</v>
      </c>
      <c r="I38" s="29" t="s">
        <v>374</v>
      </c>
      <c r="J38" s="29" t="s">
        <v>377</v>
      </c>
      <c r="K38" s="29" t="s">
        <v>374</v>
      </c>
      <c r="L38" s="29" t="s">
        <v>374</v>
      </c>
      <c r="M38" s="29" t="s">
        <v>377</v>
      </c>
      <c r="N38" s="29" t="s">
        <v>378</v>
      </c>
      <c r="O38" s="52"/>
      <c r="P38" s="70"/>
      <c r="Q38" s="59"/>
      <c r="R38" s="52"/>
      <c r="S38" s="37"/>
      <c r="T38" s="36"/>
      <c r="U38" s="36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</row>
    <row r="39" spans="1:64">
      <c r="A39" s="27" t="s">
        <v>402</v>
      </c>
      <c r="B39" s="30">
        <v>26000369</v>
      </c>
      <c r="C39" s="35">
        <v>88.68</v>
      </c>
      <c r="D39" s="29" t="s">
        <v>373</v>
      </c>
      <c r="E39" s="29" t="s">
        <v>374</v>
      </c>
      <c r="F39" s="29" t="s">
        <v>375</v>
      </c>
      <c r="G39" s="29" t="s">
        <v>376</v>
      </c>
      <c r="H39" s="29" t="s">
        <v>374</v>
      </c>
      <c r="I39" s="29" t="s">
        <v>374</v>
      </c>
      <c r="J39" s="29" t="s">
        <v>377</v>
      </c>
      <c r="K39" s="29" t="s">
        <v>374</v>
      </c>
      <c r="L39" s="29" t="s">
        <v>374</v>
      </c>
      <c r="M39" s="29" t="s">
        <v>377</v>
      </c>
      <c r="N39" s="29" t="s">
        <v>378</v>
      </c>
      <c r="O39" s="52"/>
      <c r="P39" s="70"/>
      <c r="Q39" s="59"/>
      <c r="R39" s="52"/>
      <c r="S39" s="37"/>
      <c r="T39" s="36"/>
      <c r="U39" s="36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</row>
    <row r="40" spans="1:64">
      <c r="A40" s="27" t="s">
        <v>401</v>
      </c>
      <c r="B40" s="30">
        <v>26000396</v>
      </c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52"/>
      <c r="P40" s="70"/>
      <c r="Q40" s="59"/>
      <c r="R40" s="52"/>
      <c r="S40" s="37"/>
      <c r="T40" s="29" t="s">
        <v>400</v>
      </c>
      <c r="U40" s="29" t="s">
        <v>400</v>
      </c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</row>
    <row r="41" spans="1:64">
      <c r="A41" s="27" t="s">
        <v>398</v>
      </c>
      <c r="B41" s="30">
        <v>26000332</v>
      </c>
      <c r="C41" s="35">
        <v>99.62</v>
      </c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52">
        <v>1.9159999999999999</v>
      </c>
      <c r="P41" s="70">
        <v>5.323E-2</v>
      </c>
      <c r="Q41" s="59">
        <v>4.2000000000000003E-2</v>
      </c>
      <c r="R41" s="52">
        <v>1.45</v>
      </c>
      <c r="S41" s="37">
        <v>2.5249999999999999</v>
      </c>
      <c r="T41" s="36"/>
      <c r="U41" s="36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</row>
    <row r="42" spans="1:64">
      <c r="A42" s="27" t="s">
        <v>398</v>
      </c>
      <c r="B42" s="30">
        <v>26000322</v>
      </c>
      <c r="C42" s="35">
        <v>99.3</v>
      </c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52">
        <v>1.6659999999999999</v>
      </c>
      <c r="P42" s="70">
        <v>0.21790000000000001</v>
      </c>
      <c r="Q42" s="59">
        <v>4.235E-3</v>
      </c>
      <c r="R42" s="52">
        <v>1.9</v>
      </c>
      <c r="S42" s="37">
        <v>9.0180000000000007</v>
      </c>
      <c r="T42" s="36"/>
      <c r="U42" s="36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</row>
    <row r="43" spans="1:64">
      <c r="A43" s="53" t="s">
        <v>0</v>
      </c>
      <c r="B43" s="71"/>
      <c r="C43" s="74">
        <f>MIN(C32:C42)</f>
        <v>88.62</v>
      </c>
      <c r="D43" s="74"/>
      <c r="E43" s="74"/>
      <c r="F43" s="74"/>
      <c r="G43" s="74"/>
      <c r="H43" s="74"/>
      <c r="I43" s="74"/>
      <c r="J43" s="74"/>
      <c r="K43" s="74"/>
      <c r="L43" s="74"/>
      <c r="M43" s="74"/>
      <c r="N43" s="74"/>
      <c r="O43" s="157">
        <f>MIN(O32:O42)</f>
        <v>0.22320000000000001</v>
      </c>
      <c r="P43" s="163">
        <f>MIN(P32:P42)</f>
        <v>5.323E-2</v>
      </c>
      <c r="Q43" s="195">
        <f>MIN(Q32:Q42)</f>
        <v>1.4139999999999999E-3</v>
      </c>
      <c r="R43" s="157">
        <f>MIN(R32:R42)</f>
        <v>6.2449999999999999E-2</v>
      </c>
      <c r="S43" s="85">
        <f>MIN(S32:S42)</f>
        <v>1.405</v>
      </c>
      <c r="T43" s="74"/>
      <c r="U43" s="74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</row>
    <row r="44" spans="1:64">
      <c r="A44" s="55" t="s">
        <v>1</v>
      </c>
      <c r="B44" s="75"/>
      <c r="C44" s="80">
        <f>MAX(C32:C42)</f>
        <v>99.62</v>
      </c>
      <c r="D44" s="81"/>
      <c r="E44" s="81"/>
      <c r="F44" s="81"/>
      <c r="G44" s="81"/>
      <c r="H44" s="81"/>
      <c r="I44" s="81"/>
      <c r="J44" s="81"/>
      <c r="K44" s="81"/>
      <c r="L44" s="81"/>
      <c r="M44" s="81"/>
      <c r="N44" s="81"/>
      <c r="O44" s="79">
        <f>MAX(O32:O42)</f>
        <v>1.9159999999999999</v>
      </c>
      <c r="P44" s="164">
        <f>MAX(P32:P42)</f>
        <v>0.21790000000000001</v>
      </c>
      <c r="Q44" s="196">
        <f>MAX(Q32:Q42)</f>
        <v>4.2000000000000003E-2</v>
      </c>
      <c r="R44" s="79">
        <f>MAX(R32:R42)</f>
        <v>1.9</v>
      </c>
      <c r="S44" s="87">
        <f>MAX(S32:S42)</f>
        <v>9.0180000000000007</v>
      </c>
      <c r="T44" s="81"/>
      <c r="U44" s="81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</row>
    <row r="45" spans="1:64" ht="15.75" thickBot="1">
      <c r="A45" s="57" t="s">
        <v>2</v>
      </c>
      <c r="B45" s="66"/>
      <c r="C45" s="84">
        <f>MEDIAN(C32:C42)</f>
        <v>89.4</v>
      </c>
      <c r="D45" s="132"/>
      <c r="E45" s="132"/>
      <c r="F45" s="132"/>
      <c r="G45" s="132"/>
      <c r="H45" s="132"/>
      <c r="I45" s="132"/>
      <c r="J45" s="132"/>
      <c r="K45" s="132"/>
      <c r="L45" s="132"/>
      <c r="M45" s="132"/>
      <c r="N45" s="132"/>
      <c r="O45" s="83">
        <f>MEDIAN(O32:O42)</f>
        <v>0.95874999999999999</v>
      </c>
      <c r="P45" s="165">
        <f>MEDIAN(P32:P42)</f>
        <v>6.0425000000000006E-2</v>
      </c>
      <c r="Q45" s="197">
        <f>MEDIAN(Q32:Q42)</f>
        <v>2.8545000000000003E-3</v>
      </c>
      <c r="R45" s="83">
        <f>MEDIAN(R32:R42)</f>
        <v>0.77754999999999996</v>
      </c>
      <c r="S45" s="88">
        <f>MEDIAN(S32:S42)</f>
        <v>2.2709999999999999</v>
      </c>
      <c r="T45" s="132"/>
      <c r="U45" s="132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</row>
    <row r="46" spans="1:64">
      <c r="BC46"/>
      <c r="BD46"/>
      <c r="BE46"/>
      <c r="BF46"/>
      <c r="BG46"/>
      <c r="BH46"/>
      <c r="BI46"/>
      <c r="BJ46"/>
      <c r="BK46"/>
      <c r="BL46"/>
    </row>
    <row r="47" spans="1:64" ht="15.75" thickBot="1">
      <c r="BC47"/>
      <c r="BD47"/>
      <c r="BE47"/>
      <c r="BF47"/>
      <c r="BG47"/>
      <c r="BH47"/>
      <c r="BI47"/>
      <c r="BJ47"/>
      <c r="BK47"/>
      <c r="BL47"/>
    </row>
    <row r="48" spans="1:64" ht="60" customHeight="1">
      <c r="A48" s="63" t="s">
        <v>157</v>
      </c>
      <c r="B48" s="41" t="s">
        <v>3</v>
      </c>
      <c r="C48" s="42" t="s">
        <v>54</v>
      </c>
      <c r="D48" s="42" t="s">
        <v>50</v>
      </c>
      <c r="E48" s="42" t="s">
        <v>51</v>
      </c>
      <c r="F48" s="42" t="s">
        <v>52</v>
      </c>
      <c r="G48" s="42" t="s">
        <v>53</v>
      </c>
      <c r="H48" s="42" t="s">
        <v>160</v>
      </c>
      <c r="I48" s="42" t="s">
        <v>156</v>
      </c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</row>
    <row r="49" spans="1:242">
      <c r="A49" s="27" t="s">
        <v>405</v>
      </c>
      <c r="B49" s="30">
        <v>26000388</v>
      </c>
      <c r="C49" s="31">
        <v>94.55</v>
      </c>
      <c r="D49" s="52">
        <v>5.68</v>
      </c>
      <c r="E49" s="37">
        <v>3.0030000000000001E-2</v>
      </c>
      <c r="F49" s="52">
        <v>5.3949999999999996E-3</v>
      </c>
      <c r="G49" s="52">
        <v>1.0680000000000001</v>
      </c>
      <c r="H49" s="37" t="s">
        <v>379</v>
      </c>
      <c r="I49" s="37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</row>
    <row r="50" spans="1:242">
      <c r="A50" s="213" t="s">
        <v>405</v>
      </c>
      <c r="B50" s="30">
        <v>26000226</v>
      </c>
      <c r="C50" s="31">
        <v>94.61</v>
      </c>
      <c r="D50" s="52">
        <v>0.31759999999999999</v>
      </c>
      <c r="E50" s="37">
        <v>5.3949999999999998E-2</v>
      </c>
      <c r="F50" s="52">
        <v>4.4809999999999997E-3</v>
      </c>
      <c r="G50" s="52">
        <v>6.4850000000000005E-2</v>
      </c>
      <c r="H50" s="37">
        <v>1.077</v>
      </c>
      <c r="I50" s="225">
        <v>1724</v>
      </c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</row>
    <row r="51" spans="1:242">
      <c r="A51" s="53" t="s">
        <v>0</v>
      </c>
      <c r="B51" s="64"/>
      <c r="C51" s="158">
        <f>MIN(C49:C50)</f>
        <v>94.55</v>
      </c>
      <c r="D51" s="183">
        <f>MIN(D49:D50)</f>
        <v>0.31759999999999999</v>
      </c>
      <c r="E51" s="181">
        <f>MIN(E49:E50)</f>
        <v>3.0030000000000001E-2</v>
      </c>
      <c r="F51" s="183">
        <f>MIN(F49:F50)</f>
        <v>4.4809999999999997E-3</v>
      </c>
      <c r="G51" s="183">
        <f>MIN(G49:G50)</f>
        <v>6.4850000000000005E-2</v>
      </c>
      <c r="H51" s="158"/>
      <c r="I51" s="158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</row>
    <row r="52" spans="1:242">
      <c r="A52" s="55" t="s">
        <v>1</v>
      </c>
      <c r="B52" s="65"/>
      <c r="C52" s="171">
        <f>MAX(C49:C50)</f>
        <v>94.61</v>
      </c>
      <c r="D52" s="217">
        <f>MAX(D49:D50)</f>
        <v>5.68</v>
      </c>
      <c r="E52" s="215">
        <f>MAX(E49:E50)</f>
        <v>5.3949999999999998E-2</v>
      </c>
      <c r="F52" s="217">
        <f>MAX(F49:F50)</f>
        <v>5.3949999999999996E-3</v>
      </c>
      <c r="G52" s="217">
        <f>MAX(G49:G50)</f>
        <v>1.0680000000000001</v>
      </c>
      <c r="H52" s="171"/>
      <c r="I52" s="171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</row>
    <row r="53" spans="1:242" ht="15.75" thickBot="1">
      <c r="A53" s="57" t="s">
        <v>2</v>
      </c>
      <c r="B53" s="66"/>
      <c r="C53" s="159">
        <f>MEDIAN(C49:C50)</f>
        <v>94.58</v>
      </c>
      <c r="D53" s="184">
        <f>MEDIAN(D49:D50)</f>
        <v>2.9988000000000001</v>
      </c>
      <c r="E53" s="182">
        <f>MEDIAN(E49:E50)</f>
        <v>4.199E-2</v>
      </c>
      <c r="F53" s="184">
        <f>MEDIAN(F49:F50)</f>
        <v>4.9379999999999997E-3</v>
      </c>
      <c r="G53" s="184">
        <f>MEDIAN(G49:G50)</f>
        <v>0.56642499999999996</v>
      </c>
      <c r="H53" s="159"/>
      <c r="I53" s="159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</row>
    <row r="54" spans="1:242">
      <c r="BC54"/>
      <c r="BD54"/>
      <c r="BE54"/>
      <c r="BF54"/>
      <c r="BG54"/>
      <c r="BH54"/>
      <c r="BI54"/>
      <c r="BJ54"/>
      <c r="BK54"/>
      <c r="BL54"/>
    </row>
    <row r="55" spans="1:242" ht="15.75" thickBot="1">
      <c r="BB55"/>
      <c r="BC55"/>
      <c r="BD55"/>
      <c r="BE55"/>
      <c r="BF55"/>
      <c r="BG55"/>
      <c r="BH55"/>
      <c r="BI55"/>
      <c r="BJ55"/>
      <c r="BK55"/>
      <c r="BL55"/>
    </row>
    <row r="56" spans="1:242" s="5" customFormat="1" ht="60" customHeight="1">
      <c r="A56" s="63" t="s">
        <v>7</v>
      </c>
      <c r="B56" s="41" t="s">
        <v>3</v>
      </c>
      <c r="C56" s="42" t="s">
        <v>39</v>
      </c>
      <c r="D56" s="42" t="s">
        <v>58</v>
      </c>
      <c r="E56" s="42" t="s">
        <v>50</v>
      </c>
      <c r="F56" s="42" t="s">
        <v>51</v>
      </c>
      <c r="G56" s="42" t="s">
        <v>52</v>
      </c>
      <c r="H56" s="42" t="s">
        <v>53</v>
      </c>
      <c r="I56" s="42" t="s">
        <v>160</v>
      </c>
    </row>
    <row r="57" spans="1:242">
      <c r="A57" s="27" t="s">
        <v>408</v>
      </c>
      <c r="B57" s="30">
        <v>26000143</v>
      </c>
      <c r="C57" s="31">
        <v>97.92</v>
      </c>
      <c r="D57" s="32">
        <v>9.4749999999999996</v>
      </c>
      <c r="E57" s="32">
        <v>5.0330000000000004</v>
      </c>
      <c r="F57" s="39">
        <v>8.9450000000000002E-2</v>
      </c>
      <c r="G57" s="39">
        <v>6.9179999999999997E-3</v>
      </c>
      <c r="H57" s="32">
        <v>9.5210000000000008</v>
      </c>
      <c r="I57" s="31">
        <v>83.59</v>
      </c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</row>
    <row r="58" spans="1:242">
      <c r="A58" s="17"/>
      <c r="B58" s="18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</row>
    <row r="59" spans="1:242" ht="15.75" thickBot="1">
      <c r="A59" s="17"/>
      <c r="B59" s="18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BI59"/>
      <c r="BJ59"/>
      <c r="BK59"/>
      <c r="BL59"/>
    </row>
    <row r="60" spans="1:242" s="2" customFormat="1" ht="60" customHeight="1">
      <c r="A60" s="40" t="s">
        <v>74</v>
      </c>
      <c r="B60" s="41" t="s">
        <v>3</v>
      </c>
      <c r="C60" s="42" t="s">
        <v>39</v>
      </c>
      <c r="D60" s="42" t="s">
        <v>165</v>
      </c>
      <c r="E60" s="43" t="s">
        <v>55</v>
      </c>
      <c r="F60" s="42" t="s">
        <v>79</v>
      </c>
      <c r="G60" s="42" t="s">
        <v>56</v>
      </c>
      <c r="H60" s="42" t="s">
        <v>57</v>
      </c>
      <c r="I60" s="42" t="s">
        <v>166</v>
      </c>
      <c r="J60" s="42" t="s">
        <v>167</v>
      </c>
      <c r="K60" s="42" t="s">
        <v>58</v>
      </c>
      <c r="L60" s="42" t="s">
        <v>59</v>
      </c>
      <c r="M60" s="42" t="s">
        <v>168</v>
      </c>
      <c r="N60" s="42" t="s">
        <v>122</v>
      </c>
      <c r="O60" s="42" t="s">
        <v>169</v>
      </c>
      <c r="P60" s="42" t="s">
        <v>170</v>
      </c>
      <c r="Q60" s="42" t="s">
        <v>171</v>
      </c>
      <c r="R60" s="42" t="s">
        <v>172</v>
      </c>
      <c r="S60" s="42" t="s">
        <v>173</v>
      </c>
      <c r="T60" s="42" t="s">
        <v>174</v>
      </c>
      <c r="U60" s="42" t="s">
        <v>175</v>
      </c>
      <c r="V60" s="42" t="s">
        <v>176</v>
      </c>
      <c r="W60" s="42" t="s">
        <v>177</v>
      </c>
      <c r="X60" s="42" t="s">
        <v>178</v>
      </c>
      <c r="Y60" s="42" t="s">
        <v>179</v>
      </c>
      <c r="Z60" s="42" t="s">
        <v>180</v>
      </c>
      <c r="AA60" s="42" t="s">
        <v>181</v>
      </c>
      <c r="AB60" s="42" t="s">
        <v>182</v>
      </c>
      <c r="AC60" s="42" t="s">
        <v>183</v>
      </c>
      <c r="AD60" s="42" t="s">
        <v>50</v>
      </c>
      <c r="AE60" s="42" t="s">
        <v>51</v>
      </c>
      <c r="AF60" s="42" t="s">
        <v>52</v>
      </c>
      <c r="AG60" s="42" t="s">
        <v>53</v>
      </c>
      <c r="AH60" s="42" t="s">
        <v>160</v>
      </c>
      <c r="AI60" s="42" t="s">
        <v>82</v>
      </c>
      <c r="AJ60" s="42" t="s">
        <v>83</v>
      </c>
      <c r="AK60" s="42" t="s">
        <v>84</v>
      </c>
      <c r="AL60" s="42" t="s">
        <v>120</v>
      </c>
      <c r="AM60" s="42" t="s">
        <v>85</v>
      </c>
      <c r="AN60" s="42" t="s">
        <v>86</v>
      </c>
      <c r="AO60" s="42" t="s">
        <v>87</v>
      </c>
      <c r="AP60" s="42" t="s">
        <v>88</v>
      </c>
      <c r="AQ60" s="42" t="s">
        <v>89</v>
      </c>
      <c r="AR60" s="42" t="s">
        <v>90</v>
      </c>
      <c r="AS60" s="42" t="s">
        <v>91</v>
      </c>
      <c r="AT60" s="42" t="s">
        <v>92</v>
      </c>
      <c r="AU60" s="42" t="s">
        <v>93</v>
      </c>
      <c r="AV60" s="86" t="s">
        <v>94</v>
      </c>
      <c r="AW60" s="86" t="s">
        <v>95</v>
      </c>
      <c r="AX60" s="86" t="s">
        <v>96</v>
      </c>
      <c r="AY60" s="86" t="s">
        <v>97</v>
      </c>
      <c r="AZ60" s="86" t="s">
        <v>98</v>
      </c>
      <c r="BA60" s="86" t="s">
        <v>99</v>
      </c>
      <c r="BB60" s="42" t="s">
        <v>357</v>
      </c>
      <c r="BC60" s="42" t="s">
        <v>184</v>
      </c>
      <c r="BD60" s="42" t="s">
        <v>136</v>
      </c>
      <c r="BE60" s="42" t="s">
        <v>353</v>
      </c>
      <c r="BF60" s="178" t="s">
        <v>350</v>
      </c>
      <c r="BG60" s="178" t="s">
        <v>352</v>
      </c>
      <c r="BH60" s="42" t="s">
        <v>186</v>
      </c>
      <c r="BI60" s="42" t="s">
        <v>185</v>
      </c>
      <c r="BJ60" s="42" t="s">
        <v>187</v>
      </c>
      <c r="BK60" s="42" t="s">
        <v>188</v>
      </c>
      <c r="BL60" s="42" t="s">
        <v>189</v>
      </c>
      <c r="BM60" s="42" t="s">
        <v>190</v>
      </c>
      <c r="BN60" s="42" t="s">
        <v>191</v>
      </c>
      <c r="BO60" s="42" t="s">
        <v>192</v>
      </c>
      <c r="BP60" s="42" t="s">
        <v>193</v>
      </c>
      <c r="BQ60" s="42" t="s">
        <v>194</v>
      </c>
      <c r="BR60" s="42" t="s">
        <v>195</v>
      </c>
      <c r="BS60" s="42" t="s">
        <v>196</v>
      </c>
      <c r="BT60" s="42" t="s">
        <v>197</v>
      </c>
      <c r="BU60" s="42" t="s">
        <v>198</v>
      </c>
      <c r="BV60" s="42" t="s">
        <v>199</v>
      </c>
      <c r="BW60" s="42" t="s">
        <v>200</v>
      </c>
      <c r="BX60" s="42" t="s">
        <v>201</v>
      </c>
      <c r="BY60" s="42" t="s">
        <v>202</v>
      </c>
      <c r="BZ60" s="42" t="s">
        <v>203</v>
      </c>
      <c r="CA60" s="42" t="s">
        <v>204</v>
      </c>
      <c r="CB60" s="42" t="s">
        <v>212</v>
      </c>
      <c r="CC60" s="42" t="s">
        <v>213</v>
      </c>
      <c r="CD60" s="42" t="s">
        <v>214</v>
      </c>
      <c r="CE60" s="42" t="s">
        <v>215</v>
      </c>
      <c r="CF60" s="42" t="s">
        <v>216</v>
      </c>
      <c r="CG60" s="42" t="s">
        <v>217</v>
      </c>
      <c r="CH60" s="42" t="s">
        <v>218</v>
      </c>
      <c r="CI60" s="42" t="s">
        <v>219</v>
      </c>
      <c r="CJ60" s="42" t="s">
        <v>358</v>
      </c>
      <c r="CK60" s="42" t="s">
        <v>220</v>
      </c>
      <c r="CL60" s="42" t="s">
        <v>223</v>
      </c>
      <c r="CM60" s="42" t="s">
        <v>224</v>
      </c>
      <c r="CN60" s="42" t="s">
        <v>225</v>
      </c>
      <c r="CO60" s="42" t="s">
        <v>227</v>
      </c>
      <c r="CP60" s="42" t="s">
        <v>221</v>
      </c>
      <c r="CQ60" s="42" t="s">
        <v>222</v>
      </c>
      <c r="CR60" s="42" t="s">
        <v>228</v>
      </c>
      <c r="CS60" s="42" t="s">
        <v>229</v>
      </c>
      <c r="CT60" s="42" t="s">
        <v>230</v>
      </c>
      <c r="CU60" s="42" t="s">
        <v>231</v>
      </c>
      <c r="CV60" s="42" t="s">
        <v>226</v>
      </c>
      <c r="CW60" s="42" t="s">
        <v>232</v>
      </c>
      <c r="CX60" s="42" t="s">
        <v>233</v>
      </c>
      <c r="CY60" s="42" t="s">
        <v>234</v>
      </c>
      <c r="CZ60" s="42" t="s">
        <v>235</v>
      </c>
      <c r="DA60" s="42" t="s">
        <v>359</v>
      </c>
      <c r="DB60" s="42" t="s">
        <v>236</v>
      </c>
      <c r="DC60" s="42" t="s">
        <v>237</v>
      </c>
      <c r="DD60" s="42" t="s">
        <v>238</v>
      </c>
      <c r="DE60" s="42" t="s">
        <v>239</v>
      </c>
      <c r="DF60" s="42" t="s">
        <v>240</v>
      </c>
      <c r="DG60" s="42" t="s">
        <v>241</v>
      </c>
      <c r="DH60" s="42" t="s">
        <v>242</v>
      </c>
      <c r="DI60" s="42" t="s">
        <v>243</v>
      </c>
      <c r="DJ60" s="42" t="s">
        <v>244</v>
      </c>
      <c r="DK60" s="42" t="s">
        <v>245</v>
      </c>
      <c r="DL60" s="42" t="s">
        <v>246</v>
      </c>
      <c r="DM60" s="42" t="s">
        <v>247</v>
      </c>
      <c r="DN60" s="42" t="s">
        <v>248</v>
      </c>
      <c r="DO60" s="42" t="s">
        <v>249</v>
      </c>
      <c r="DP60" s="42" t="s">
        <v>250</v>
      </c>
      <c r="DQ60" s="42" t="s">
        <v>251</v>
      </c>
      <c r="DR60" s="42" t="s">
        <v>254</v>
      </c>
      <c r="DS60" s="42" t="s">
        <v>252</v>
      </c>
      <c r="DT60" s="42" t="s">
        <v>253</v>
      </c>
      <c r="DU60" s="42" t="s">
        <v>255</v>
      </c>
      <c r="DV60" s="42" t="s">
        <v>256</v>
      </c>
      <c r="DW60" s="42" t="s">
        <v>257</v>
      </c>
      <c r="DX60" s="42" t="s">
        <v>258</v>
      </c>
      <c r="DY60" s="42" t="s">
        <v>259</v>
      </c>
      <c r="DZ60" s="42" t="s">
        <v>260</v>
      </c>
      <c r="EA60" s="42" t="s">
        <v>360</v>
      </c>
      <c r="EB60" s="42" t="s">
        <v>361</v>
      </c>
      <c r="EC60" s="42" t="s">
        <v>261</v>
      </c>
      <c r="ED60" s="42" t="s">
        <v>262</v>
      </c>
      <c r="EE60" s="42" t="s">
        <v>263</v>
      </c>
      <c r="EF60" s="42" t="s">
        <v>205</v>
      </c>
      <c r="EG60" s="42" t="s">
        <v>206</v>
      </c>
      <c r="EH60" s="42" t="s">
        <v>207</v>
      </c>
      <c r="EI60" s="42" t="s">
        <v>208</v>
      </c>
      <c r="EJ60" s="42" t="s">
        <v>209</v>
      </c>
      <c r="EK60" s="42" t="s">
        <v>210</v>
      </c>
      <c r="EL60" s="42" t="s">
        <v>211</v>
      </c>
      <c r="EM60" s="42" t="s">
        <v>264</v>
      </c>
      <c r="EN60" s="42" t="s">
        <v>265</v>
      </c>
      <c r="EO60" s="42" t="s">
        <v>266</v>
      </c>
      <c r="EP60" s="42" t="s">
        <v>267</v>
      </c>
      <c r="EQ60" s="42" t="s">
        <v>268</v>
      </c>
      <c r="ER60" s="42" t="s">
        <v>269</v>
      </c>
      <c r="ES60" s="42" t="s">
        <v>270</v>
      </c>
      <c r="ET60" s="42" t="s">
        <v>271</v>
      </c>
      <c r="EU60" s="42" t="s">
        <v>272</v>
      </c>
      <c r="EV60" s="42" t="s">
        <v>273</v>
      </c>
      <c r="EW60" s="42" t="s">
        <v>274</v>
      </c>
      <c r="EX60" s="42" t="s">
        <v>275</v>
      </c>
      <c r="EY60" s="42" t="s">
        <v>276</v>
      </c>
      <c r="EZ60" s="42" t="s">
        <v>277</v>
      </c>
      <c r="FA60" s="42" t="s">
        <v>278</v>
      </c>
      <c r="FB60" s="42" t="s">
        <v>279</v>
      </c>
      <c r="FC60" s="42" t="s">
        <v>280</v>
      </c>
      <c r="FD60" s="42" t="s">
        <v>281</v>
      </c>
      <c r="FE60" s="42" t="s">
        <v>282</v>
      </c>
      <c r="FF60" s="42" t="s">
        <v>283</v>
      </c>
      <c r="FG60" s="42" t="s">
        <v>284</v>
      </c>
      <c r="FH60" s="42" t="s">
        <v>285</v>
      </c>
      <c r="FI60" s="42" t="s">
        <v>286</v>
      </c>
      <c r="FJ60" s="42" t="s">
        <v>287</v>
      </c>
      <c r="FK60" s="42" t="s">
        <v>288</v>
      </c>
      <c r="FL60" s="42" t="s">
        <v>289</v>
      </c>
      <c r="FM60" s="42" t="s">
        <v>290</v>
      </c>
      <c r="FN60" s="42" t="s">
        <v>291</v>
      </c>
      <c r="FO60" s="42" t="s">
        <v>292</v>
      </c>
      <c r="FP60" s="42" t="s">
        <v>293</v>
      </c>
      <c r="FQ60" s="42" t="s">
        <v>294</v>
      </c>
      <c r="FR60" s="42" t="s">
        <v>295</v>
      </c>
      <c r="FS60" s="42" t="s">
        <v>362</v>
      </c>
      <c r="FT60" s="42" t="s">
        <v>296</v>
      </c>
      <c r="FU60" s="42" t="s">
        <v>363</v>
      </c>
      <c r="FV60" s="42" t="s">
        <v>297</v>
      </c>
      <c r="FW60" s="42" t="s">
        <v>298</v>
      </c>
      <c r="FX60" s="42" t="s">
        <v>299</v>
      </c>
      <c r="FY60" s="42" t="s">
        <v>300</v>
      </c>
      <c r="FZ60" s="42" t="s">
        <v>301</v>
      </c>
      <c r="GA60" s="42" t="s">
        <v>302</v>
      </c>
      <c r="GB60" s="42" t="s">
        <v>303</v>
      </c>
      <c r="GC60" s="42" t="s">
        <v>304</v>
      </c>
      <c r="GD60" s="42" t="s">
        <v>305</v>
      </c>
      <c r="GE60" s="42" t="s">
        <v>306</v>
      </c>
      <c r="GF60" s="42" t="s">
        <v>307</v>
      </c>
      <c r="GG60" s="42" t="s">
        <v>308</v>
      </c>
      <c r="GH60" s="42" t="s">
        <v>309</v>
      </c>
      <c r="GI60" s="42" t="s">
        <v>310</v>
      </c>
      <c r="GJ60" s="42" t="s">
        <v>311</v>
      </c>
      <c r="GK60" s="42" t="s">
        <v>312</v>
      </c>
      <c r="GL60" s="178" t="s">
        <v>316</v>
      </c>
      <c r="GM60" s="178" t="s">
        <v>317</v>
      </c>
      <c r="GN60" s="178" t="s">
        <v>315</v>
      </c>
      <c r="GO60" s="178" t="s">
        <v>318</v>
      </c>
      <c r="GP60" s="178" t="s">
        <v>355</v>
      </c>
      <c r="GQ60" s="178" t="s">
        <v>319</v>
      </c>
      <c r="GR60" s="178" t="s">
        <v>320</v>
      </c>
      <c r="GS60" s="178" t="s">
        <v>356</v>
      </c>
      <c r="GT60" s="178" t="s">
        <v>321</v>
      </c>
      <c r="GU60" s="178" t="s">
        <v>322</v>
      </c>
      <c r="GV60" s="178" t="s">
        <v>324</v>
      </c>
      <c r="GW60" s="42" t="s">
        <v>313</v>
      </c>
      <c r="GX60" s="178" t="s">
        <v>323</v>
      </c>
      <c r="GY60" s="42" t="s">
        <v>314</v>
      </c>
      <c r="GZ60" s="178" t="s">
        <v>325</v>
      </c>
      <c r="HA60" s="178" t="s">
        <v>446</v>
      </c>
      <c r="HB60" s="178" t="s">
        <v>326</v>
      </c>
      <c r="HC60" s="178" t="s">
        <v>327</v>
      </c>
      <c r="HD60" s="178" t="s">
        <v>328</v>
      </c>
      <c r="HE60" s="178" t="s">
        <v>329</v>
      </c>
      <c r="HF60" s="178" t="s">
        <v>330</v>
      </c>
      <c r="HG60" s="178" t="s">
        <v>331</v>
      </c>
      <c r="HH60" s="178" t="s">
        <v>332</v>
      </c>
      <c r="HI60" s="178" t="s">
        <v>333</v>
      </c>
      <c r="HJ60" s="178" t="s">
        <v>334</v>
      </c>
      <c r="HK60" s="178" t="s">
        <v>335</v>
      </c>
      <c r="HL60" s="178" t="s">
        <v>336</v>
      </c>
      <c r="HM60" s="178" t="s">
        <v>338</v>
      </c>
      <c r="HN60" s="178" t="s">
        <v>337</v>
      </c>
      <c r="HO60" s="178" t="s">
        <v>339</v>
      </c>
      <c r="HP60" s="178" t="s">
        <v>340</v>
      </c>
      <c r="HQ60" s="178" t="s">
        <v>341</v>
      </c>
      <c r="HR60" s="178" t="s">
        <v>342</v>
      </c>
      <c r="HS60" s="178" t="s">
        <v>343</v>
      </c>
      <c r="HT60" s="178" t="s">
        <v>344</v>
      </c>
      <c r="HU60" s="178" t="s">
        <v>345</v>
      </c>
      <c r="HV60" s="178" t="s">
        <v>346</v>
      </c>
      <c r="HW60" s="178" t="s">
        <v>347</v>
      </c>
      <c r="HX60" s="178" t="s">
        <v>348</v>
      </c>
      <c r="HY60" s="178" t="s">
        <v>349</v>
      </c>
      <c r="HZ60" s="178" t="s">
        <v>383</v>
      </c>
      <c r="IA60" s="178" t="s">
        <v>411</v>
      </c>
      <c r="IB60" s="178" t="s">
        <v>384</v>
      </c>
      <c r="IC60" s="178" t="s">
        <v>416</v>
      </c>
      <c r="ID60" s="178" t="s">
        <v>417</v>
      </c>
      <c r="IE60" s="178" t="s">
        <v>418</v>
      </c>
      <c r="IF60" s="178" t="s">
        <v>419</v>
      </c>
      <c r="IG60" s="178" t="s">
        <v>420</v>
      </c>
      <c r="IH60" s="42" t="s">
        <v>80</v>
      </c>
    </row>
    <row r="61" spans="1:242" ht="15" customHeight="1">
      <c r="A61" s="89" t="s">
        <v>443</v>
      </c>
      <c r="B61" s="30">
        <v>26000191</v>
      </c>
      <c r="C61" s="31">
        <v>97.95</v>
      </c>
      <c r="D61" s="28"/>
      <c r="E61" s="37"/>
      <c r="F61" s="37"/>
      <c r="G61" s="35"/>
      <c r="H61" s="29"/>
      <c r="I61" s="37"/>
      <c r="J61" s="37"/>
      <c r="K61" s="35">
        <v>16.420000000000002</v>
      </c>
      <c r="L61" s="35">
        <v>21.56</v>
      </c>
      <c r="M61" s="36"/>
      <c r="N61" s="91"/>
      <c r="O61" s="91"/>
      <c r="P61" s="91"/>
      <c r="Q61" s="91"/>
      <c r="R61" s="91"/>
      <c r="S61" s="91"/>
      <c r="T61" s="134"/>
      <c r="U61" s="91"/>
      <c r="V61" s="92"/>
      <c r="W61" s="91"/>
      <c r="X61" s="126"/>
      <c r="Y61" s="92"/>
      <c r="Z61" s="91"/>
      <c r="AA61" s="91"/>
      <c r="AB61" s="127"/>
      <c r="AC61" s="92"/>
      <c r="AD61" s="133">
        <v>0.27889999999999998</v>
      </c>
      <c r="AE61" s="133">
        <v>1.9219999999999999</v>
      </c>
      <c r="AF61" s="231">
        <v>3.522E-3</v>
      </c>
      <c r="AG61" s="127">
        <v>1.6</v>
      </c>
      <c r="AH61" s="133">
        <v>31.86</v>
      </c>
      <c r="AI61" s="90"/>
      <c r="AJ61" s="90"/>
      <c r="AK61" s="90"/>
      <c r="AL61" s="90"/>
      <c r="AM61" s="90"/>
      <c r="AN61" s="90"/>
      <c r="AO61" s="90"/>
      <c r="AP61" s="126"/>
      <c r="AQ61" s="90"/>
      <c r="AR61" s="90"/>
      <c r="AS61" s="90"/>
      <c r="AT61" s="90"/>
      <c r="AU61" s="90"/>
      <c r="AV61" s="127"/>
      <c r="AW61" s="90"/>
      <c r="AX61" s="90"/>
      <c r="AY61" s="90"/>
      <c r="AZ61" s="90"/>
      <c r="BA61" s="90"/>
      <c r="BB61" s="127"/>
      <c r="BC61" s="90"/>
      <c r="BD61" s="90"/>
      <c r="BE61" s="90"/>
      <c r="BF61" s="90"/>
      <c r="BG61" s="90"/>
      <c r="BH61" s="90"/>
      <c r="BI61" s="90"/>
      <c r="BJ61" s="90"/>
      <c r="BK61" s="90"/>
      <c r="BL61" s="90"/>
      <c r="BM61" s="90"/>
      <c r="BN61" s="90"/>
      <c r="BO61" s="90"/>
      <c r="BP61" s="90"/>
      <c r="BQ61" s="90"/>
      <c r="BR61" s="90"/>
      <c r="BS61" s="90"/>
      <c r="BT61" s="90"/>
      <c r="BU61" s="90"/>
      <c r="BV61" s="90"/>
      <c r="BW61" s="90"/>
      <c r="BX61" s="90"/>
      <c r="BY61" s="90"/>
      <c r="BZ61" s="90"/>
      <c r="CA61" s="90"/>
      <c r="CB61" s="90"/>
      <c r="CC61" s="90"/>
      <c r="CD61" s="90"/>
      <c r="CE61" s="90"/>
      <c r="CF61" s="90"/>
      <c r="CG61" s="90"/>
      <c r="CH61" s="90"/>
      <c r="CI61" s="90"/>
      <c r="CJ61" s="90"/>
      <c r="CK61" s="90"/>
      <c r="CL61" s="90"/>
      <c r="CM61" s="90"/>
      <c r="CN61" s="90"/>
      <c r="CO61" s="90"/>
      <c r="CP61" s="90"/>
      <c r="CQ61" s="90"/>
      <c r="CR61" s="90"/>
      <c r="CS61" s="90"/>
      <c r="CT61" s="90"/>
      <c r="CU61" s="90"/>
      <c r="CV61" s="90"/>
      <c r="CW61" s="90"/>
      <c r="CX61" s="90"/>
      <c r="CY61" s="90"/>
      <c r="CZ61" s="90"/>
      <c r="DA61" s="90"/>
      <c r="DB61" s="90"/>
      <c r="DC61" s="90"/>
      <c r="DD61" s="90"/>
      <c r="DE61" s="90"/>
      <c r="DF61" s="90"/>
      <c r="DG61" s="90"/>
      <c r="DH61" s="90"/>
      <c r="DI61" s="90"/>
      <c r="DJ61" s="90"/>
      <c r="DK61" s="90"/>
      <c r="DL61" s="90"/>
      <c r="DM61" s="90"/>
      <c r="DN61" s="90"/>
      <c r="DO61" s="90"/>
      <c r="DP61" s="90"/>
      <c r="DQ61" s="90"/>
      <c r="DR61" s="90"/>
      <c r="DS61" s="90"/>
      <c r="DT61" s="90"/>
      <c r="DU61" s="90"/>
      <c r="DV61" s="90"/>
      <c r="DW61" s="90"/>
      <c r="DX61" s="90"/>
      <c r="DY61" s="90"/>
      <c r="DZ61" s="90"/>
      <c r="EA61" s="90"/>
      <c r="EB61" s="90"/>
      <c r="EC61" s="233"/>
      <c r="ED61" s="90"/>
      <c r="EE61" s="90"/>
      <c r="EF61" s="90"/>
      <c r="EG61" s="90"/>
      <c r="EH61" s="90"/>
      <c r="EI61" s="90"/>
      <c r="EJ61" s="90"/>
      <c r="EK61" s="90"/>
      <c r="EL61" s="90"/>
      <c r="EM61" s="90"/>
      <c r="EN61" s="90"/>
      <c r="EO61" s="90"/>
      <c r="EP61" s="90"/>
      <c r="EQ61" s="90"/>
      <c r="ER61" s="90"/>
      <c r="ES61" s="90"/>
      <c r="ET61" s="90"/>
      <c r="EU61" s="90"/>
      <c r="EV61" s="90"/>
      <c r="EW61" s="90"/>
      <c r="EX61" s="90"/>
      <c r="EY61" s="90"/>
      <c r="EZ61" s="90"/>
      <c r="FA61" s="90"/>
      <c r="FB61" s="90"/>
      <c r="FC61" s="90"/>
      <c r="FD61" s="90"/>
      <c r="FE61" s="90"/>
      <c r="FF61" s="90"/>
      <c r="FG61" s="90"/>
      <c r="FH61" s="90"/>
      <c r="FI61" s="90"/>
      <c r="FJ61" s="90"/>
      <c r="FK61" s="90"/>
      <c r="FL61" s="90"/>
      <c r="FM61" s="90"/>
      <c r="FN61" s="90"/>
      <c r="FO61" s="90"/>
      <c r="FP61" s="90"/>
      <c r="FQ61" s="90"/>
      <c r="FR61" s="90"/>
      <c r="FS61" s="90"/>
      <c r="FT61" s="90"/>
      <c r="FU61" s="90"/>
      <c r="FV61" s="90"/>
      <c r="FW61" s="90"/>
      <c r="FX61" s="90"/>
      <c r="FY61" s="90"/>
      <c r="FZ61" s="90"/>
      <c r="GA61" s="90"/>
      <c r="GB61" s="90"/>
      <c r="GC61" s="90"/>
      <c r="GD61" s="90"/>
      <c r="GE61" s="90"/>
      <c r="GF61" s="90"/>
      <c r="GG61" s="90"/>
      <c r="GH61" s="90"/>
      <c r="GI61" s="90"/>
      <c r="GJ61" s="90"/>
      <c r="GK61" s="90"/>
      <c r="GL61" s="90"/>
      <c r="GM61" s="90"/>
      <c r="GN61" s="90"/>
      <c r="GO61" s="90"/>
      <c r="GP61" s="90"/>
      <c r="GQ61" s="90"/>
      <c r="GR61" s="90"/>
      <c r="GS61" s="90"/>
      <c r="GT61" s="90"/>
      <c r="GU61" s="90"/>
      <c r="GV61" s="90"/>
      <c r="GW61" s="90"/>
      <c r="GX61" s="90"/>
      <c r="GY61" s="90"/>
      <c r="GZ61" s="90"/>
      <c r="HA61" s="90"/>
      <c r="HB61" s="90"/>
      <c r="HC61" s="90"/>
      <c r="HD61" s="90"/>
      <c r="HE61" s="90"/>
      <c r="HF61" s="90"/>
      <c r="HG61" s="90"/>
      <c r="HH61" s="90"/>
      <c r="HI61" s="90"/>
      <c r="HJ61" s="90"/>
      <c r="HK61" s="90"/>
      <c r="HL61" s="90"/>
      <c r="HM61" s="90"/>
      <c r="HN61" s="90"/>
      <c r="HO61" s="90"/>
      <c r="HP61" s="90"/>
      <c r="HQ61" s="90"/>
      <c r="HR61" s="90"/>
      <c r="HS61" s="90"/>
      <c r="HT61" s="90"/>
      <c r="HU61" s="90"/>
      <c r="HV61" s="90"/>
      <c r="HW61" s="90"/>
      <c r="HX61" s="90"/>
      <c r="HY61" s="90"/>
      <c r="HZ61" s="166"/>
      <c r="IA61" s="29"/>
      <c r="IB61" s="28"/>
      <c r="IC61" s="28"/>
      <c r="ID61" s="28"/>
      <c r="IE61" s="31"/>
      <c r="IF61" s="33"/>
      <c r="IG61" s="31"/>
      <c r="IH61" s="33"/>
    </row>
    <row r="62" spans="1:242" ht="15" customHeight="1">
      <c r="A62" s="89" t="s">
        <v>442</v>
      </c>
      <c r="B62" s="30">
        <v>26000193</v>
      </c>
      <c r="C62" s="28"/>
      <c r="D62" s="31">
        <v>11.72</v>
      </c>
      <c r="E62" s="34"/>
      <c r="F62" s="37"/>
      <c r="G62" s="35">
        <v>4.8959999999999999</v>
      </c>
      <c r="H62" s="29"/>
      <c r="I62" s="35">
        <v>80.790000000000006</v>
      </c>
      <c r="J62" s="38">
        <v>3</v>
      </c>
      <c r="K62" s="34"/>
      <c r="L62" s="29"/>
      <c r="M62" s="36"/>
      <c r="N62" s="91"/>
      <c r="O62" s="91"/>
      <c r="P62" s="91"/>
      <c r="Q62" s="91"/>
      <c r="R62" s="91"/>
      <c r="S62" s="91"/>
      <c r="T62" s="134"/>
      <c r="U62" s="91"/>
      <c r="V62" s="92"/>
      <c r="W62" s="91"/>
      <c r="X62" s="126"/>
      <c r="Y62" s="92"/>
      <c r="Z62" s="91"/>
      <c r="AA62" s="91"/>
      <c r="AB62" s="127"/>
      <c r="AC62" s="92"/>
      <c r="AD62" s="126"/>
      <c r="AE62" s="133"/>
      <c r="AF62" s="231"/>
      <c r="AG62" s="127"/>
      <c r="AH62" s="133"/>
      <c r="AI62" s="90"/>
      <c r="AJ62" s="90"/>
      <c r="AK62" s="90"/>
      <c r="AL62" s="90"/>
      <c r="AM62" s="90"/>
      <c r="AN62" s="90"/>
      <c r="AO62" s="90"/>
      <c r="AP62" s="126"/>
      <c r="AQ62" s="90"/>
      <c r="AR62" s="90"/>
      <c r="AS62" s="90"/>
      <c r="AT62" s="90"/>
      <c r="AU62" s="90"/>
      <c r="AV62" s="127"/>
      <c r="AW62" s="90"/>
      <c r="AX62" s="90"/>
      <c r="AY62" s="90"/>
      <c r="AZ62" s="90"/>
      <c r="BA62" s="90"/>
      <c r="BB62" s="127"/>
      <c r="BC62" s="133">
        <v>0.38219999999999998</v>
      </c>
      <c r="BD62" s="90"/>
      <c r="BE62" s="90"/>
      <c r="BF62" s="90"/>
      <c r="BG62" s="90"/>
      <c r="BH62" s="90"/>
      <c r="BI62" s="90"/>
      <c r="BJ62" s="90"/>
      <c r="BK62" s="90"/>
      <c r="BL62" s="90"/>
      <c r="BM62" s="90"/>
      <c r="BN62" s="90"/>
      <c r="BO62" s="90"/>
      <c r="BP62" s="90"/>
      <c r="BQ62" s="90"/>
      <c r="BR62" s="90"/>
      <c r="BS62" s="90"/>
      <c r="BT62" s="90"/>
      <c r="BU62" s="90"/>
      <c r="BV62" s="90"/>
      <c r="BW62" s="90"/>
      <c r="BX62" s="90"/>
      <c r="BY62" s="90"/>
      <c r="BZ62" s="90"/>
      <c r="CA62" s="90"/>
      <c r="CB62" s="90"/>
      <c r="CC62" s="90"/>
      <c r="CD62" s="90"/>
      <c r="CE62" s="90"/>
      <c r="CF62" s="90"/>
      <c r="CG62" s="90"/>
      <c r="CH62" s="90"/>
      <c r="CI62" s="90"/>
      <c r="CJ62" s="90"/>
      <c r="CK62" s="90"/>
      <c r="CL62" s="90"/>
      <c r="CM62" s="90"/>
      <c r="CN62" s="90"/>
      <c r="CO62" s="90"/>
      <c r="CP62" s="90"/>
      <c r="CQ62" s="90"/>
      <c r="CR62" s="90"/>
      <c r="CS62" s="90"/>
      <c r="CT62" s="90"/>
      <c r="CU62" s="90"/>
      <c r="CV62" s="90"/>
      <c r="CW62" s="90"/>
      <c r="CX62" s="90"/>
      <c r="CY62" s="90"/>
      <c r="CZ62" s="90"/>
      <c r="DA62" s="90"/>
      <c r="DB62" s="90"/>
      <c r="DC62" s="90"/>
      <c r="DD62" s="90"/>
      <c r="DE62" s="90"/>
      <c r="DF62" s="90"/>
      <c r="DG62" s="90"/>
      <c r="DH62" s="90"/>
      <c r="DI62" s="90"/>
      <c r="DJ62" s="90"/>
      <c r="DK62" s="90"/>
      <c r="DL62" s="90"/>
      <c r="DM62" s="90"/>
      <c r="DN62" s="90"/>
      <c r="DO62" s="90"/>
      <c r="DP62" s="90"/>
      <c r="DQ62" s="90"/>
      <c r="DR62" s="90"/>
      <c r="DS62" s="90"/>
      <c r="DT62" s="90"/>
      <c r="DU62" s="90"/>
      <c r="DV62" s="90"/>
      <c r="DW62" s="90"/>
      <c r="DX62" s="90"/>
      <c r="DY62" s="90"/>
      <c r="DZ62" s="90"/>
      <c r="EA62" s="90"/>
      <c r="EB62" s="90"/>
      <c r="EC62" s="233"/>
      <c r="ED62" s="90"/>
      <c r="EE62" s="90"/>
      <c r="EF62" s="90"/>
      <c r="EG62" s="90"/>
      <c r="EH62" s="90"/>
      <c r="EI62" s="90"/>
      <c r="EJ62" s="90"/>
      <c r="EK62" s="90"/>
      <c r="EL62" s="90"/>
      <c r="EM62" s="90"/>
      <c r="EN62" s="90"/>
      <c r="EO62" s="90"/>
      <c r="EP62" s="90"/>
      <c r="EQ62" s="90"/>
      <c r="ER62" s="90"/>
      <c r="ES62" s="90"/>
      <c r="ET62" s="90"/>
      <c r="EU62" s="90"/>
      <c r="EV62" s="90"/>
      <c r="EW62" s="90"/>
      <c r="EX62" s="90"/>
      <c r="EY62" s="90"/>
      <c r="EZ62" s="90"/>
      <c r="FA62" s="90"/>
      <c r="FB62" s="90"/>
      <c r="FC62" s="90"/>
      <c r="FD62" s="90"/>
      <c r="FE62" s="90"/>
      <c r="FF62" s="90"/>
      <c r="FG62" s="90"/>
      <c r="FH62" s="90"/>
      <c r="FI62" s="90"/>
      <c r="FJ62" s="90"/>
      <c r="FK62" s="90"/>
      <c r="FL62" s="90"/>
      <c r="FM62" s="90"/>
      <c r="FN62" s="90"/>
      <c r="FO62" s="90"/>
      <c r="FP62" s="90"/>
      <c r="FQ62" s="90"/>
      <c r="FR62" s="90"/>
      <c r="FS62" s="90"/>
      <c r="FT62" s="90"/>
      <c r="FU62" s="90"/>
      <c r="FV62" s="90"/>
      <c r="FW62" s="90"/>
      <c r="FX62" s="90"/>
      <c r="FY62" s="90"/>
      <c r="FZ62" s="90"/>
      <c r="GA62" s="90"/>
      <c r="GB62" s="90"/>
      <c r="GC62" s="90"/>
      <c r="GD62" s="90"/>
      <c r="GE62" s="90"/>
      <c r="GF62" s="90"/>
      <c r="GG62" s="90"/>
      <c r="GH62" s="90"/>
      <c r="GI62" s="90"/>
      <c r="GJ62" s="90"/>
      <c r="GK62" s="90"/>
      <c r="GL62" s="90"/>
      <c r="GM62" s="90"/>
      <c r="GN62" s="90"/>
      <c r="GO62" s="90"/>
      <c r="GP62" s="90"/>
      <c r="GQ62" s="90"/>
      <c r="GR62" s="90"/>
      <c r="GS62" s="90"/>
      <c r="GT62" s="90"/>
      <c r="GU62" s="90"/>
      <c r="GV62" s="90"/>
      <c r="GW62" s="90"/>
      <c r="GX62" s="90"/>
      <c r="GY62" s="90"/>
      <c r="GZ62" s="90"/>
      <c r="HA62" s="90"/>
      <c r="HB62" s="90"/>
      <c r="HC62" s="90"/>
      <c r="HD62" s="90"/>
      <c r="HE62" s="90"/>
      <c r="HF62" s="90"/>
      <c r="HG62" s="90"/>
      <c r="HH62" s="90"/>
      <c r="HI62" s="90"/>
      <c r="HJ62" s="90"/>
      <c r="HK62" s="90"/>
      <c r="HL62" s="90"/>
      <c r="HM62" s="90"/>
      <c r="HN62" s="90"/>
      <c r="HO62" s="90"/>
      <c r="HP62" s="90"/>
      <c r="HQ62" s="90"/>
      <c r="HR62" s="90"/>
      <c r="HS62" s="90"/>
      <c r="HT62" s="90"/>
      <c r="HU62" s="90"/>
      <c r="HV62" s="90"/>
      <c r="HW62" s="90"/>
      <c r="HX62" s="90"/>
      <c r="HY62" s="90"/>
      <c r="HZ62" s="52"/>
      <c r="IA62" s="29"/>
      <c r="IB62" s="28"/>
      <c r="IC62" s="28"/>
      <c r="ID62" s="28"/>
      <c r="IE62" s="33"/>
      <c r="IF62" s="31"/>
      <c r="IG62" s="28"/>
      <c r="IH62" s="31"/>
    </row>
    <row r="63" spans="1:242" ht="15" customHeight="1">
      <c r="A63" s="89" t="s">
        <v>421</v>
      </c>
      <c r="B63" s="30">
        <v>26000366</v>
      </c>
      <c r="C63" s="31">
        <v>92.82</v>
      </c>
      <c r="D63" s="28"/>
      <c r="E63" s="29"/>
      <c r="F63" s="37"/>
      <c r="G63" s="35"/>
      <c r="H63" s="29"/>
      <c r="I63" s="29"/>
      <c r="J63" s="37"/>
      <c r="K63" s="29"/>
      <c r="L63" s="29"/>
      <c r="M63" s="38">
        <v>27</v>
      </c>
      <c r="N63" s="91"/>
      <c r="O63" s="91"/>
      <c r="P63" s="91"/>
      <c r="Q63" s="91"/>
      <c r="R63" s="91"/>
      <c r="S63" s="91"/>
      <c r="T63" s="134"/>
      <c r="U63" s="91"/>
      <c r="V63" s="92"/>
      <c r="W63" s="91"/>
      <c r="X63" s="126"/>
      <c r="Y63" s="92"/>
      <c r="Z63" s="91"/>
      <c r="AA63" s="91"/>
      <c r="AB63" s="127"/>
      <c r="AC63" s="92"/>
      <c r="AD63" s="91" t="s">
        <v>373</v>
      </c>
      <c r="AE63" s="91" t="s">
        <v>378</v>
      </c>
      <c r="AF63" s="231">
        <v>1.446E-3</v>
      </c>
      <c r="AG63" s="91" t="s">
        <v>378</v>
      </c>
      <c r="AH63" s="133">
        <v>0.84409999999999996</v>
      </c>
      <c r="AI63" s="90"/>
      <c r="AJ63" s="90"/>
      <c r="AK63" s="90"/>
      <c r="AL63" s="90"/>
      <c r="AM63" s="90"/>
      <c r="AN63" s="90"/>
      <c r="AO63" s="90"/>
      <c r="AP63" s="90"/>
      <c r="AQ63" s="90"/>
      <c r="AR63" s="90"/>
      <c r="AS63" s="90"/>
      <c r="AT63" s="90"/>
      <c r="AU63" s="90"/>
      <c r="AV63" s="90"/>
      <c r="AW63" s="90"/>
      <c r="AX63" s="90"/>
      <c r="AY63" s="90"/>
      <c r="AZ63" s="90"/>
      <c r="BA63" s="90"/>
      <c r="BB63" s="90"/>
      <c r="BC63" s="90"/>
      <c r="BD63" s="90"/>
      <c r="BE63" s="90"/>
      <c r="BF63" s="133"/>
      <c r="BG63" s="133"/>
      <c r="BH63" s="90"/>
      <c r="BI63" s="90"/>
      <c r="BJ63" s="90"/>
      <c r="BK63" s="90"/>
      <c r="BL63" s="90"/>
      <c r="BM63" s="90"/>
      <c r="BN63" s="90"/>
      <c r="BO63" s="90"/>
      <c r="BP63" s="90"/>
      <c r="BQ63" s="90"/>
      <c r="BR63" s="90"/>
      <c r="BS63" s="90"/>
      <c r="BT63" s="90"/>
      <c r="BU63" s="90"/>
      <c r="BV63" s="90"/>
      <c r="BW63" s="90"/>
      <c r="BX63" s="90"/>
      <c r="BY63" s="90"/>
      <c r="BZ63" s="90"/>
      <c r="CA63" s="90"/>
      <c r="CB63" s="90"/>
      <c r="CC63" s="90"/>
      <c r="CD63" s="90"/>
      <c r="CE63" s="90"/>
      <c r="CF63" s="90"/>
      <c r="CG63" s="90"/>
      <c r="CH63" s="90"/>
      <c r="CI63" s="90"/>
      <c r="CJ63" s="90"/>
      <c r="CK63" s="90"/>
      <c r="CL63" s="90"/>
      <c r="CM63" s="90"/>
      <c r="CN63" s="90"/>
      <c r="CO63" s="90"/>
      <c r="CP63" s="90"/>
      <c r="CQ63" s="90"/>
      <c r="CR63" s="90"/>
      <c r="CS63" s="90"/>
      <c r="CT63" s="90"/>
      <c r="CU63" s="90"/>
      <c r="CV63" s="90"/>
      <c r="CW63" s="90"/>
      <c r="CX63" s="90"/>
      <c r="CY63" s="90"/>
      <c r="CZ63" s="90"/>
      <c r="DA63" s="90"/>
      <c r="DB63" s="90"/>
      <c r="DC63" s="90"/>
      <c r="DD63" s="90"/>
      <c r="DE63" s="90"/>
      <c r="DF63" s="90"/>
      <c r="DG63" s="90"/>
      <c r="DH63" s="90"/>
      <c r="DI63" s="90"/>
      <c r="DJ63" s="90"/>
      <c r="DK63" s="90"/>
      <c r="DL63" s="90"/>
      <c r="DM63" s="90"/>
      <c r="DN63" s="90"/>
      <c r="DO63" s="90"/>
      <c r="DP63" s="90"/>
      <c r="DQ63" s="90"/>
      <c r="DR63" s="90"/>
      <c r="DS63" s="90"/>
      <c r="DT63" s="90"/>
      <c r="DU63" s="90"/>
      <c r="DV63" s="90"/>
      <c r="DW63" s="90"/>
      <c r="DX63" s="90"/>
      <c r="DY63" s="90"/>
      <c r="DZ63" s="90"/>
      <c r="EA63" s="90"/>
      <c r="EB63" s="90"/>
      <c r="EC63" s="90"/>
      <c r="ED63" s="90"/>
      <c r="EE63" s="90"/>
      <c r="EF63" s="90"/>
      <c r="EG63" s="90"/>
      <c r="EH63" s="90"/>
      <c r="EI63" s="90"/>
      <c r="EJ63" s="90"/>
      <c r="EK63" s="90"/>
      <c r="EL63" s="90"/>
      <c r="EM63" s="90"/>
      <c r="EN63" s="90"/>
      <c r="EO63" s="90"/>
      <c r="EP63" s="90"/>
      <c r="EQ63" s="90"/>
      <c r="ER63" s="90"/>
      <c r="ES63" s="90"/>
      <c r="ET63" s="90"/>
      <c r="EU63" s="90"/>
      <c r="EV63" s="90"/>
      <c r="EW63" s="90"/>
      <c r="EX63" s="90"/>
      <c r="EY63" s="90"/>
      <c r="EZ63" s="90"/>
      <c r="FA63" s="90"/>
      <c r="FB63" s="90"/>
      <c r="FC63" s="90"/>
      <c r="FD63" s="90"/>
      <c r="FE63" s="90"/>
      <c r="FF63" s="90"/>
      <c r="FG63" s="90"/>
      <c r="FH63" s="90"/>
      <c r="FI63" s="90"/>
      <c r="FJ63" s="90"/>
      <c r="FK63" s="90"/>
      <c r="FL63" s="90"/>
      <c r="FM63" s="90"/>
      <c r="FN63" s="90"/>
      <c r="FO63" s="90"/>
      <c r="FP63" s="90"/>
      <c r="FQ63" s="90"/>
      <c r="FR63" s="90"/>
      <c r="FS63" s="90"/>
      <c r="FT63" s="90"/>
      <c r="FU63" s="90"/>
      <c r="FV63" s="90"/>
      <c r="FW63" s="90"/>
      <c r="FX63" s="90"/>
      <c r="FY63" s="90"/>
      <c r="FZ63" s="90"/>
      <c r="GA63" s="90"/>
      <c r="GB63" s="90"/>
      <c r="GC63" s="90"/>
      <c r="GD63" s="90"/>
      <c r="GE63" s="90"/>
      <c r="GF63" s="90"/>
      <c r="GG63" s="90"/>
      <c r="GH63" s="90"/>
      <c r="GI63" s="90"/>
      <c r="GJ63" s="90"/>
      <c r="GK63" s="90"/>
      <c r="GL63" s="90"/>
      <c r="GM63" s="90"/>
      <c r="GN63" s="90"/>
      <c r="GO63" s="90"/>
      <c r="GP63" s="90"/>
      <c r="GQ63" s="90"/>
      <c r="GR63" s="90"/>
      <c r="GS63" s="90"/>
      <c r="GT63" s="90"/>
      <c r="GU63" s="90"/>
      <c r="GV63" s="90"/>
      <c r="GW63" s="90"/>
      <c r="GX63" s="90"/>
      <c r="GY63" s="90"/>
      <c r="GZ63" s="90"/>
      <c r="HA63" s="90"/>
      <c r="HB63" s="90"/>
      <c r="HC63" s="90"/>
      <c r="HD63" s="90"/>
      <c r="HE63" s="90"/>
      <c r="HF63" s="90"/>
      <c r="HG63" s="90"/>
      <c r="HH63" s="90"/>
      <c r="HI63" s="90"/>
      <c r="HJ63" s="90"/>
      <c r="HK63" s="90"/>
      <c r="HL63" s="90"/>
      <c r="HM63" s="90"/>
      <c r="HN63" s="90"/>
      <c r="HO63" s="90"/>
      <c r="HP63" s="90"/>
      <c r="HQ63" s="90"/>
      <c r="HR63" s="90"/>
      <c r="HS63" s="90"/>
      <c r="HT63" s="90"/>
      <c r="HU63" s="90"/>
      <c r="HV63" s="90"/>
      <c r="HW63" s="90"/>
      <c r="HX63" s="90"/>
      <c r="HY63" s="90"/>
      <c r="HZ63" s="166"/>
      <c r="IA63" s="29"/>
      <c r="IB63" s="28"/>
      <c r="IC63" s="28"/>
      <c r="ID63" s="28"/>
      <c r="IE63" s="28"/>
      <c r="IF63" s="31"/>
      <c r="IG63" s="30"/>
      <c r="IH63" s="33"/>
    </row>
    <row r="64" spans="1:242" ht="15" customHeight="1">
      <c r="A64" s="89" t="s">
        <v>422</v>
      </c>
      <c r="B64" s="30">
        <v>26000274</v>
      </c>
      <c r="C64" s="31">
        <v>87.08</v>
      </c>
      <c r="D64" s="28"/>
      <c r="E64" s="37"/>
      <c r="F64" s="37"/>
      <c r="G64" s="35"/>
      <c r="H64" s="29"/>
      <c r="I64" s="29"/>
      <c r="J64" s="29"/>
      <c r="K64" s="29"/>
      <c r="L64" s="29"/>
      <c r="M64" s="36"/>
      <c r="N64" s="91"/>
      <c r="O64" s="91"/>
      <c r="P64" s="91"/>
      <c r="Q64" s="91"/>
      <c r="R64" s="91"/>
      <c r="S64" s="91"/>
      <c r="T64" s="134"/>
      <c r="U64" s="91"/>
      <c r="V64" s="91"/>
      <c r="W64" s="92"/>
      <c r="X64" s="126"/>
      <c r="Y64" s="92"/>
      <c r="Z64" s="126"/>
      <c r="AA64" s="91"/>
      <c r="AB64" s="91"/>
      <c r="AC64" s="126"/>
      <c r="AD64" s="127"/>
      <c r="AE64" s="92"/>
      <c r="AF64" s="231"/>
      <c r="AG64" s="90"/>
      <c r="AH64" s="133"/>
      <c r="AI64" s="91" t="s">
        <v>392</v>
      </c>
      <c r="AJ64" s="91" t="s">
        <v>392</v>
      </c>
      <c r="AK64" s="91" t="s">
        <v>393</v>
      </c>
      <c r="AL64" s="91" t="s">
        <v>393</v>
      </c>
      <c r="AM64" s="91" t="s">
        <v>394</v>
      </c>
      <c r="AN64" s="126">
        <v>20.36</v>
      </c>
      <c r="AO64" s="91" t="s">
        <v>394</v>
      </c>
      <c r="AP64" s="126">
        <v>20.36</v>
      </c>
      <c r="AQ64" s="91" t="s">
        <v>395</v>
      </c>
      <c r="AR64" s="92">
        <v>202.8</v>
      </c>
      <c r="AS64" s="92">
        <v>11.4</v>
      </c>
      <c r="AT64" s="126">
        <v>15.44</v>
      </c>
      <c r="AU64" s="92">
        <v>26.8</v>
      </c>
      <c r="AV64" s="91" t="s">
        <v>395</v>
      </c>
      <c r="AW64" s="91" t="s">
        <v>395</v>
      </c>
      <c r="AX64" s="91" t="s">
        <v>395</v>
      </c>
      <c r="AY64" s="91" t="s">
        <v>395</v>
      </c>
      <c r="AZ64" s="91" t="s">
        <v>395</v>
      </c>
      <c r="BA64" s="91" t="s">
        <v>397</v>
      </c>
      <c r="BB64" s="90"/>
      <c r="BC64" s="90"/>
      <c r="BD64" s="90"/>
      <c r="BE64" s="90"/>
      <c r="BF64" s="90"/>
      <c r="BG64" s="90"/>
      <c r="BH64" s="90"/>
      <c r="BI64" s="90"/>
      <c r="BJ64" s="90"/>
      <c r="BK64" s="90"/>
      <c r="BL64" s="90"/>
      <c r="BM64" s="90"/>
      <c r="BN64" s="90"/>
      <c r="BO64" s="90"/>
      <c r="BP64" s="90"/>
      <c r="BQ64" s="90"/>
      <c r="BR64" s="90"/>
      <c r="BS64" s="90"/>
      <c r="BT64" s="90"/>
      <c r="BU64" s="90"/>
      <c r="BV64" s="90"/>
      <c r="BW64" s="90"/>
      <c r="BX64" s="90"/>
      <c r="BY64" s="90"/>
      <c r="BZ64" s="90"/>
      <c r="CA64" s="90"/>
      <c r="CB64" s="90"/>
      <c r="CC64" s="90"/>
      <c r="CD64" s="90"/>
      <c r="CE64" s="90"/>
      <c r="CF64" s="90"/>
      <c r="CG64" s="90"/>
      <c r="CH64" s="90"/>
      <c r="CI64" s="90"/>
      <c r="CJ64" s="90"/>
      <c r="CK64" s="90"/>
      <c r="CL64" s="90"/>
      <c r="CM64" s="90"/>
      <c r="CN64" s="90"/>
      <c r="CO64" s="90"/>
      <c r="CP64" s="90"/>
      <c r="CQ64" s="90"/>
      <c r="CR64" s="90"/>
      <c r="CS64" s="90"/>
      <c r="CT64" s="90"/>
      <c r="CU64" s="90"/>
      <c r="CV64" s="90"/>
      <c r="CW64" s="90"/>
      <c r="CX64" s="90"/>
      <c r="CY64" s="90"/>
      <c r="CZ64" s="90"/>
      <c r="DA64" s="90"/>
      <c r="DB64" s="90"/>
      <c r="DC64" s="90"/>
      <c r="DD64" s="90"/>
      <c r="DE64" s="90"/>
      <c r="DF64" s="90"/>
      <c r="DG64" s="90"/>
      <c r="DH64" s="90"/>
      <c r="DI64" s="90"/>
      <c r="DJ64" s="90"/>
      <c r="DK64" s="90"/>
      <c r="DL64" s="90"/>
      <c r="DM64" s="90"/>
      <c r="DN64" s="90"/>
      <c r="DO64" s="90"/>
      <c r="DP64" s="90"/>
      <c r="DQ64" s="90"/>
      <c r="DR64" s="90"/>
      <c r="DS64" s="90"/>
      <c r="DT64" s="90"/>
      <c r="DU64" s="90"/>
      <c r="DV64" s="90"/>
      <c r="DW64" s="90"/>
      <c r="DX64" s="90"/>
      <c r="DY64" s="90"/>
      <c r="DZ64" s="90"/>
      <c r="EA64" s="90"/>
      <c r="EB64" s="90"/>
      <c r="EC64" s="90"/>
      <c r="ED64" s="90"/>
      <c r="EE64" s="90"/>
      <c r="EF64" s="90"/>
      <c r="EG64" s="90"/>
      <c r="EH64" s="90"/>
      <c r="EI64" s="90"/>
      <c r="EJ64" s="90"/>
      <c r="EK64" s="90"/>
      <c r="EL64" s="90"/>
      <c r="EM64" s="90"/>
      <c r="EN64" s="90"/>
      <c r="EO64" s="90"/>
      <c r="EP64" s="90"/>
      <c r="EQ64" s="90"/>
      <c r="ER64" s="90"/>
      <c r="ES64" s="90"/>
      <c r="ET64" s="90"/>
      <c r="EU64" s="90"/>
      <c r="EV64" s="90"/>
      <c r="EW64" s="90"/>
      <c r="EX64" s="90"/>
      <c r="EY64" s="90"/>
      <c r="EZ64" s="90"/>
      <c r="FA64" s="90"/>
      <c r="FB64" s="90"/>
      <c r="FC64" s="90"/>
      <c r="FD64" s="90"/>
      <c r="FE64" s="90"/>
      <c r="FF64" s="90"/>
      <c r="FG64" s="90"/>
      <c r="FH64" s="90"/>
      <c r="FI64" s="90"/>
      <c r="FJ64" s="90"/>
      <c r="FK64" s="90"/>
      <c r="FL64" s="90"/>
      <c r="FM64" s="90"/>
      <c r="FN64" s="90"/>
      <c r="FO64" s="90"/>
      <c r="FP64" s="90"/>
      <c r="FQ64" s="90"/>
      <c r="FR64" s="90"/>
      <c r="FS64" s="90"/>
      <c r="FT64" s="90"/>
      <c r="FU64" s="90"/>
      <c r="FV64" s="90"/>
      <c r="FW64" s="90"/>
      <c r="FX64" s="90"/>
      <c r="FY64" s="90"/>
      <c r="FZ64" s="90"/>
      <c r="GA64" s="90"/>
      <c r="GB64" s="90"/>
      <c r="GC64" s="90"/>
      <c r="GD64" s="90"/>
      <c r="GE64" s="90"/>
      <c r="GF64" s="90"/>
      <c r="GG64" s="90"/>
      <c r="GH64" s="90"/>
      <c r="GI64" s="90"/>
      <c r="GJ64" s="90"/>
      <c r="GK64" s="90"/>
      <c r="GL64" s="90"/>
      <c r="GM64" s="90"/>
      <c r="GN64" s="90"/>
      <c r="GO64" s="90"/>
      <c r="GP64" s="90"/>
      <c r="GQ64" s="90"/>
      <c r="GR64" s="90"/>
      <c r="GS64" s="90"/>
      <c r="GT64" s="90"/>
      <c r="GU64" s="90"/>
      <c r="GV64" s="90"/>
      <c r="GW64" s="90"/>
      <c r="GX64" s="90"/>
      <c r="GY64" s="90"/>
      <c r="GZ64" s="90"/>
      <c r="HA64" s="90"/>
      <c r="HB64" s="90"/>
      <c r="HC64" s="90"/>
      <c r="HD64" s="90"/>
      <c r="HE64" s="90"/>
      <c r="HF64" s="90"/>
      <c r="HG64" s="90"/>
      <c r="HH64" s="90"/>
      <c r="HI64" s="90"/>
      <c r="HJ64" s="90"/>
      <c r="HK64" s="90"/>
      <c r="HL64" s="90"/>
      <c r="HM64" s="90"/>
      <c r="HN64" s="90"/>
      <c r="HO64" s="90"/>
      <c r="HP64" s="90"/>
      <c r="HQ64" s="90"/>
      <c r="HR64" s="90"/>
      <c r="HS64" s="90"/>
      <c r="HT64" s="90"/>
      <c r="HU64" s="90"/>
      <c r="HV64" s="90"/>
      <c r="HW64" s="90"/>
      <c r="HX64" s="90"/>
      <c r="HY64" s="90"/>
      <c r="HZ64" s="29" t="s">
        <v>387</v>
      </c>
      <c r="IA64" s="29"/>
      <c r="IB64" s="28"/>
      <c r="IC64" s="28"/>
      <c r="ID64" s="28"/>
      <c r="IE64" s="28"/>
      <c r="IF64" s="28"/>
      <c r="IG64" s="28"/>
      <c r="IH64" s="30"/>
    </row>
    <row r="65" spans="1:242" ht="15" customHeight="1">
      <c r="A65" s="89" t="s">
        <v>422</v>
      </c>
      <c r="B65" s="30">
        <v>26000253</v>
      </c>
      <c r="C65" s="31">
        <v>88</v>
      </c>
      <c r="D65" s="28"/>
      <c r="E65" s="29"/>
      <c r="F65" s="37"/>
      <c r="G65" s="35"/>
      <c r="H65" s="29"/>
      <c r="I65" s="35"/>
      <c r="J65" s="34"/>
      <c r="K65" s="135"/>
      <c r="L65" s="91"/>
      <c r="M65" s="90"/>
      <c r="N65" s="91"/>
      <c r="O65" s="90"/>
      <c r="P65" s="91"/>
      <c r="Q65" s="91"/>
      <c r="R65" s="91"/>
      <c r="S65" s="126"/>
      <c r="T65" s="90"/>
      <c r="U65" s="126"/>
      <c r="V65" s="126"/>
      <c r="W65" s="91"/>
      <c r="X65" s="126"/>
      <c r="Y65" s="90"/>
      <c r="Z65" s="90"/>
      <c r="AA65" s="90"/>
      <c r="AB65" s="90"/>
      <c r="AC65" s="90"/>
      <c r="AD65" s="90"/>
      <c r="AE65" s="90"/>
      <c r="AF65" s="231"/>
      <c r="AG65" s="91"/>
      <c r="AH65" s="133"/>
      <c r="AI65" s="91" t="s">
        <v>392</v>
      </c>
      <c r="AJ65" s="91" t="s">
        <v>392</v>
      </c>
      <c r="AK65" s="91" t="s">
        <v>393</v>
      </c>
      <c r="AL65" s="91" t="s">
        <v>393</v>
      </c>
      <c r="AM65" s="126">
        <v>28.51</v>
      </c>
      <c r="AN65" s="126">
        <v>103.4</v>
      </c>
      <c r="AO65" s="126">
        <v>32.39</v>
      </c>
      <c r="AP65" s="126">
        <v>135.80000000000001</v>
      </c>
      <c r="AQ65" s="91" t="s">
        <v>395</v>
      </c>
      <c r="AR65" s="92">
        <v>770.6</v>
      </c>
      <c r="AS65" s="92">
        <v>16.100000000000001</v>
      </c>
      <c r="AT65" s="126">
        <v>17.98</v>
      </c>
      <c r="AU65" s="92">
        <v>34.1</v>
      </c>
      <c r="AV65" s="127">
        <v>8.7110000000000003</v>
      </c>
      <c r="AW65" s="91" t="s">
        <v>395</v>
      </c>
      <c r="AX65" s="91" t="s">
        <v>395</v>
      </c>
      <c r="AY65" s="91" t="s">
        <v>395</v>
      </c>
      <c r="AZ65" s="91" t="s">
        <v>395</v>
      </c>
      <c r="BA65" s="91" t="s">
        <v>397</v>
      </c>
      <c r="BB65" s="90"/>
      <c r="BC65" s="90"/>
      <c r="BD65" s="90"/>
      <c r="BE65" s="90"/>
      <c r="BF65" s="90"/>
      <c r="BG65" s="90"/>
      <c r="BH65" s="90"/>
      <c r="BI65" s="90"/>
      <c r="BJ65" s="90"/>
      <c r="BK65" s="91"/>
      <c r="BL65" s="91"/>
      <c r="BM65" s="91"/>
      <c r="BN65" s="91"/>
      <c r="BO65" s="91"/>
      <c r="BP65" s="91"/>
      <c r="BQ65" s="91"/>
      <c r="BR65" s="91"/>
      <c r="BS65" s="91"/>
      <c r="BT65" s="91"/>
      <c r="BU65" s="91"/>
      <c r="BV65" s="91"/>
      <c r="BW65" s="91"/>
      <c r="BX65" s="91"/>
      <c r="BY65" s="91"/>
      <c r="BZ65" s="91"/>
      <c r="CA65" s="91"/>
      <c r="CB65" s="91"/>
      <c r="CC65" s="91"/>
      <c r="CD65" s="91"/>
      <c r="CE65" s="91"/>
      <c r="CF65" s="91"/>
      <c r="CG65" s="91"/>
      <c r="CH65" s="91"/>
      <c r="CI65" s="91"/>
      <c r="CJ65" s="91"/>
      <c r="CK65" s="91"/>
      <c r="CL65" s="91"/>
      <c r="CM65" s="91"/>
      <c r="CN65" s="91"/>
      <c r="CO65" s="91"/>
      <c r="CP65" s="91"/>
      <c r="CQ65" s="91"/>
      <c r="CR65" s="91"/>
      <c r="CS65" s="91"/>
      <c r="CT65" s="91"/>
      <c r="CU65" s="91"/>
      <c r="CV65" s="91"/>
      <c r="CW65" s="91"/>
      <c r="CX65" s="91"/>
      <c r="CY65" s="91"/>
      <c r="CZ65" s="91"/>
      <c r="DA65" s="91"/>
      <c r="DB65" s="91"/>
      <c r="DC65" s="91"/>
      <c r="DD65" s="91"/>
      <c r="DE65" s="91"/>
      <c r="DF65" s="91"/>
      <c r="DG65" s="91"/>
      <c r="DH65" s="91"/>
      <c r="DI65" s="91"/>
      <c r="DJ65" s="91"/>
      <c r="DK65" s="91"/>
      <c r="DL65" s="91"/>
      <c r="DM65" s="91"/>
      <c r="DN65" s="91"/>
      <c r="DO65" s="91"/>
      <c r="DP65" s="91"/>
      <c r="DQ65" s="91"/>
      <c r="DR65" s="91"/>
      <c r="DS65" s="91"/>
      <c r="DT65" s="91"/>
      <c r="DU65" s="91"/>
      <c r="DV65" s="91"/>
      <c r="DW65" s="91"/>
      <c r="DX65" s="91"/>
      <c r="DY65" s="91"/>
      <c r="DZ65" s="91"/>
      <c r="EA65" s="91"/>
      <c r="EB65" s="91"/>
      <c r="EC65" s="91"/>
      <c r="ED65" s="91"/>
      <c r="EE65" s="91"/>
      <c r="EF65" s="91"/>
      <c r="EG65" s="91"/>
      <c r="EH65" s="91"/>
      <c r="EI65" s="91"/>
      <c r="EJ65" s="91"/>
      <c r="EK65" s="91"/>
      <c r="EL65" s="91"/>
      <c r="EM65" s="91"/>
      <c r="EN65" s="91"/>
      <c r="EO65" s="91"/>
      <c r="EP65" s="91"/>
      <c r="EQ65" s="91"/>
      <c r="ER65" s="91"/>
      <c r="ES65" s="91"/>
      <c r="ET65" s="91"/>
      <c r="EU65" s="91"/>
      <c r="EV65" s="91"/>
      <c r="EW65" s="91"/>
      <c r="EX65" s="91"/>
      <c r="EY65" s="91"/>
      <c r="EZ65" s="91"/>
      <c r="FA65" s="91"/>
      <c r="FB65" s="91"/>
      <c r="FC65" s="91"/>
      <c r="FD65" s="91"/>
      <c r="FE65" s="91"/>
      <c r="FF65" s="91"/>
      <c r="FG65" s="91"/>
      <c r="FH65" s="91"/>
      <c r="FI65" s="91"/>
      <c r="FJ65" s="91"/>
      <c r="FK65" s="91"/>
      <c r="FL65" s="91"/>
      <c r="FM65" s="91"/>
      <c r="FN65" s="91"/>
      <c r="FO65" s="91"/>
      <c r="FP65" s="91"/>
      <c r="FQ65" s="91"/>
      <c r="FR65" s="91"/>
      <c r="FS65" s="91"/>
      <c r="FT65" s="91"/>
      <c r="FU65" s="91"/>
      <c r="FV65" s="91"/>
      <c r="FW65" s="91"/>
      <c r="FX65" s="91"/>
      <c r="FY65" s="91"/>
      <c r="FZ65" s="91"/>
      <c r="GA65" s="91"/>
      <c r="GB65" s="91"/>
      <c r="GC65" s="91"/>
      <c r="GD65" s="91"/>
      <c r="GE65" s="91"/>
      <c r="GF65" s="91"/>
      <c r="GG65" s="91"/>
      <c r="GH65" s="91"/>
      <c r="GI65" s="91"/>
      <c r="GJ65" s="91"/>
      <c r="GK65" s="91"/>
      <c r="GL65" s="91"/>
      <c r="GM65" s="91"/>
      <c r="GN65" s="91"/>
      <c r="GO65" s="91"/>
      <c r="GP65" s="91"/>
      <c r="GQ65" s="91"/>
      <c r="GR65" s="91"/>
      <c r="GS65" s="91"/>
      <c r="GT65" s="91"/>
      <c r="GU65" s="91"/>
      <c r="GV65" s="91"/>
      <c r="GW65" s="91"/>
      <c r="GX65" s="91"/>
      <c r="GY65" s="91"/>
      <c r="GZ65" s="91"/>
      <c r="HA65" s="91"/>
      <c r="HB65" s="91"/>
      <c r="HC65" s="91"/>
      <c r="HD65" s="91"/>
      <c r="HE65" s="91"/>
      <c r="HF65" s="91"/>
      <c r="HG65" s="91"/>
      <c r="HH65" s="91"/>
      <c r="HI65" s="91"/>
      <c r="HJ65" s="91"/>
      <c r="HK65" s="91"/>
      <c r="HL65" s="91"/>
      <c r="HM65" s="91"/>
      <c r="HN65" s="91"/>
      <c r="HO65" s="91"/>
      <c r="HP65" s="91"/>
      <c r="HQ65" s="91"/>
      <c r="HR65" s="91"/>
      <c r="HS65" s="91"/>
      <c r="HT65" s="91"/>
      <c r="HU65" s="91"/>
      <c r="HV65" s="91"/>
      <c r="HW65" s="91"/>
      <c r="HX65" s="91"/>
      <c r="HY65" s="91"/>
      <c r="HZ65" s="29" t="s">
        <v>387</v>
      </c>
      <c r="IA65" s="37"/>
      <c r="IB65" s="28"/>
      <c r="IC65" s="31">
        <v>97.47</v>
      </c>
      <c r="ID65" s="31">
        <v>0.36</v>
      </c>
      <c r="IE65" s="31">
        <v>2.17</v>
      </c>
      <c r="IF65" s="28" t="s">
        <v>423</v>
      </c>
      <c r="IG65" s="28" t="s">
        <v>424</v>
      </c>
      <c r="IH65" s="28"/>
    </row>
    <row r="66" spans="1:242" ht="15" customHeight="1">
      <c r="A66" s="89" t="s">
        <v>422</v>
      </c>
      <c r="B66" s="30">
        <v>26000201</v>
      </c>
      <c r="C66" s="28"/>
      <c r="D66" s="28"/>
      <c r="E66" s="37"/>
      <c r="F66" s="37"/>
      <c r="G66" s="35"/>
      <c r="H66" s="29"/>
      <c r="I66" s="29"/>
      <c r="J66" s="29"/>
      <c r="K66" s="29"/>
      <c r="L66" s="29"/>
      <c r="M66" s="36"/>
      <c r="N66" s="91"/>
      <c r="O66" s="91" t="s">
        <v>425</v>
      </c>
      <c r="P66" s="91"/>
      <c r="Q66" s="91" t="s">
        <v>426</v>
      </c>
      <c r="R66" s="91" t="s">
        <v>426</v>
      </c>
      <c r="S66" s="91" t="s">
        <v>426</v>
      </c>
      <c r="T66" s="91" t="s">
        <v>426</v>
      </c>
      <c r="U66" s="91" t="s">
        <v>426</v>
      </c>
      <c r="V66" s="91" t="s">
        <v>425</v>
      </c>
      <c r="W66" s="91" t="s">
        <v>426</v>
      </c>
      <c r="X66" s="91" t="s">
        <v>426</v>
      </c>
      <c r="Y66" s="91" t="s">
        <v>426</v>
      </c>
      <c r="Z66" s="91" t="s">
        <v>426</v>
      </c>
      <c r="AA66" s="91" t="s">
        <v>426</v>
      </c>
      <c r="AB66" s="91" t="s">
        <v>426</v>
      </c>
      <c r="AC66" s="91" t="s">
        <v>426</v>
      </c>
      <c r="AD66" s="126"/>
      <c r="AE66" s="91"/>
      <c r="AF66" s="231"/>
      <c r="AG66" s="90"/>
      <c r="AH66" s="133"/>
      <c r="AI66" s="90"/>
      <c r="AJ66" s="90"/>
      <c r="AK66" s="90"/>
      <c r="AL66" s="90"/>
      <c r="AM66" s="90"/>
      <c r="AN66" s="90"/>
      <c r="AO66" s="90"/>
      <c r="AP66" s="126"/>
      <c r="AQ66" s="90"/>
      <c r="AR66" s="90"/>
      <c r="AS66" s="90"/>
      <c r="AT66" s="90"/>
      <c r="AU66" s="90"/>
      <c r="AV66" s="127"/>
      <c r="AW66" s="90"/>
      <c r="AX66" s="90"/>
      <c r="AY66" s="90"/>
      <c r="AZ66" s="90"/>
      <c r="BA66" s="90"/>
      <c r="BB66" s="90"/>
      <c r="BC66" s="90"/>
      <c r="BD66" s="90"/>
      <c r="BE66" s="90"/>
      <c r="BF66" s="90"/>
      <c r="BG66" s="90"/>
      <c r="BH66" s="90"/>
      <c r="BI66" s="90"/>
      <c r="BJ66" s="90"/>
      <c r="BK66" s="90"/>
      <c r="BL66" s="90"/>
      <c r="BM66" s="90"/>
      <c r="BN66" s="90"/>
      <c r="BO66" s="90"/>
      <c r="BP66" s="90"/>
      <c r="BQ66" s="90"/>
      <c r="BR66" s="90"/>
      <c r="BS66" s="90"/>
      <c r="BT66" s="90"/>
      <c r="BU66" s="90"/>
      <c r="BV66" s="90"/>
      <c r="BW66" s="90"/>
      <c r="BX66" s="90"/>
      <c r="BY66" s="90"/>
      <c r="BZ66" s="90"/>
      <c r="CA66" s="90"/>
      <c r="CB66" s="90"/>
      <c r="CC66" s="90"/>
      <c r="CD66" s="90"/>
      <c r="CE66" s="90"/>
      <c r="CF66" s="90"/>
      <c r="CG66" s="90"/>
      <c r="CH66" s="90"/>
      <c r="CI66" s="90"/>
      <c r="CJ66" s="90"/>
      <c r="CK66" s="90"/>
      <c r="CL66" s="90"/>
      <c r="CM66" s="90"/>
      <c r="CN66" s="90"/>
      <c r="CO66" s="90"/>
      <c r="CP66" s="90"/>
      <c r="CQ66" s="90"/>
      <c r="CR66" s="90"/>
      <c r="CS66" s="90"/>
      <c r="CT66" s="90"/>
      <c r="CU66" s="90"/>
      <c r="CV66" s="90"/>
      <c r="CW66" s="90"/>
      <c r="CX66" s="90"/>
      <c r="CY66" s="90"/>
      <c r="CZ66" s="90"/>
      <c r="DA66" s="90"/>
      <c r="DB66" s="90"/>
      <c r="DC66" s="90"/>
      <c r="DD66" s="90"/>
      <c r="DE66" s="90"/>
      <c r="DF66" s="90"/>
      <c r="DG66" s="90"/>
      <c r="DH66" s="90"/>
      <c r="DI66" s="90"/>
      <c r="DJ66" s="90"/>
      <c r="DK66" s="90"/>
      <c r="DL66" s="90"/>
      <c r="DM66" s="90"/>
      <c r="DN66" s="90"/>
      <c r="DO66" s="90"/>
      <c r="DP66" s="90"/>
      <c r="DQ66" s="90"/>
      <c r="DR66" s="90"/>
      <c r="DS66" s="90"/>
      <c r="DT66" s="90"/>
      <c r="DU66" s="90"/>
      <c r="DV66" s="90"/>
      <c r="DW66" s="90"/>
      <c r="DX66" s="90"/>
      <c r="DY66" s="90"/>
      <c r="DZ66" s="90"/>
      <c r="EA66" s="90"/>
      <c r="EB66" s="90"/>
      <c r="EC66" s="90"/>
      <c r="ED66" s="90"/>
      <c r="EE66" s="90"/>
      <c r="EF66" s="90"/>
      <c r="EG66" s="90"/>
      <c r="EH66" s="90"/>
      <c r="EI66" s="90"/>
      <c r="EJ66" s="90"/>
      <c r="EK66" s="90"/>
      <c r="EL66" s="90"/>
      <c r="EM66" s="90"/>
      <c r="EN66" s="90"/>
      <c r="EO66" s="90"/>
      <c r="EP66" s="90"/>
      <c r="EQ66" s="90"/>
      <c r="ER66" s="90"/>
      <c r="ES66" s="90"/>
      <c r="ET66" s="90"/>
      <c r="EU66" s="90"/>
      <c r="EV66" s="90"/>
      <c r="EW66" s="90"/>
      <c r="EX66" s="90"/>
      <c r="EY66" s="90"/>
      <c r="EZ66" s="90"/>
      <c r="FA66" s="90"/>
      <c r="FB66" s="90"/>
      <c r="FC66" s="90"/>
      <c r="FD66" s="90"/>
      <c r="FE66" s="90"/>
      <c r="FF66" s="90"/>
      <c r="FG66" s="90"/>
      <c r="FH66" s="90"/>
      <c r="FI66" s="90"/>
      <c r="FJ66" s="90"/>
      <c r="FK66" s="90"/>
      <c r="FL66" s="90"/>
      <c r="FM66" s="90"/>
      <c r="FN66" s="90"/>
      <c r="FO66" s="90"/>
      <c r="FP66" s="90"/>
      <c r="FQ66" s="90"/>
      <c r="FR66" s="90"/>
      <c r="FS66" s="90"/>
      <c r="FT66" s="90"/>
      <c r="FU66" s="90"/>
      <c r="FV66" s="90"/>
      <c r="FW66" s="90"/>
      <c r="FX66" s="90"/>
      <c r="FY66" s="90"/>
      <c r="FZ66" s="90"/>
      <c r="GA66" s="90"/>
      <c r="GB66" s="90"/>
      <c r="GC66" s="90"/>
      <c r="GD66" s="90"/>
      <c r="GE66" s="90"/>
      <c r="GF66" s="90"/>
      <c r="GG66" s="90"/>
      <c r="GH66" s="90"/>
      <c r="GI66" s="90"/>
      <c r="GJ66" s="90"/>
      <c r="GK66" s="90"/>
      <c r="GL66" s="90"/>
      <c r="GM66" s="90"/>
      <c r="GN66" s="90"/>
      <c r="GO66" s="90"/>
      <c r="GP66" s="90"/>
      <c r="GQ66" s="90"/>
      <c r="GR66" s="90"/>
      <c r="GS66" s="90"/>
      <c r="GT66" s="90"/>
      <c r="GU66" s="90"/>
      <c r="GV66" s="90"/>
      <c r="GW66" s="90"/>
      <c r="GX66" s="90"/>
      <c r="GY66" s="90"/>
      <c r="GZ66" s="90"/>
      <c r="HA66" s="90"/>
      <c r="HB66" s="90"/>
      <c r="HC66" s="90"/>
      <c r="HD66" s="90"/>
      <c r="HE66" s="90"/>
      <c r="HF66" s="90"/>
      <c r="HG66" s="90"/>
      <c r="HH66" s="90"/>
      <c r="HI66" s="90"/>
      <c r="HJ66" s="90"/>
      <c r="HK66" s="90"/>
      <c r="HL66" s="90"/>
      <c r="HM66" s="90"/>
      <c r="HN66" s="90"/>
      <c r="HO66" s="90"/>
      <c r="HP66" s="90"/>
      <c r="HQ66" s="90"/>
      <c r="HR66" s="90"/>
      <c r="HS66" s="90"/>
      <c r="HT66" s="90"/>
      <c r="HU66" s="90"/>
      <c r="HV66" s="90"/>
      <c r="HW66" s="90"/>
      <c r="HX66" s="90"/>
      <c r="HY66" s="90"/>
      <c r="HZ66" s="29" t="s">
        <v>387</v>
      </c>
      <c r="IA66" s="29"/>
      <c r="IB66" s="28" t="s">
        <v>388</v>
      </c>
      <c r="IC66" s="28"/>
      <c r="ID66" s="28"/>
      <c r="IE66" s="33"/>
      <c r="IF66" s="33"/>
      <c r="IG66" s="31"/>
      <c r="IH66" s="33"/>
    </row>
    <row r="67" spans="1:242" ht="15" customHeight="1">
      <c r="A67" s="89" t="s">
        <v>427</v>
      </c>
      <c r="B67" s="30">
        <v>26000232</v>
      </c>
      <c r="C67" s="31">
        <v>24.02</v>
      </c>
      <c r="D67" s="31"/>
      <c r="E67" s="34"/>
      <c r="F67" s="37"/>
      <c r="G67" s="35"/>
      <c r="H67" s="29"/>
      <c r="I67" s="29"/>
      <c r="J67" s="29"/>
      <c r="K67" s="29"/>
      <c r="L67" s="29"/>
      <c r="M67" s="36"/>
      <c r="N67" s="91"/>
      <c r="O67" s="91"/>
      <c r="P67" s="91"/>
      <c r="Q67" s="91"/>
      <c r="R67" s="91"/>
      <c r="S67" s="91"/>
      <c r="T67" s="134"/>
      <c r="U67" s="91"/>
      <c r="V67" s="92"/>
      <c r="W67" s="91"/>
      <c r="X67" s="126"/>
      <c r="Y67" s="92"/>
      <c r="Z67" s="91"/>
      <c r="AA67" s="91"/>
      <c r="AB67" s="127"/>
      <c r="AC67" s="92"/>
      <c r="AD67" s="126"/>
      <c r="AE67" s="91"/>
      <c r="AF67" s="231"/>
      <c r="AG67" s="90"/>
      <c r="AH67" s="133"/>
      <c r="AI67" s="90"/>
      <c r="AJ67" s="90"/>
      <c r="AK67" s="90"/>
      <c r="AL67" s="90"/>
      <c r="AM67" s="90"/>
      <c r="AN67" s="90"/>
      <c r="AO67" s="90"/>
      <c r="AP67" s="126"/>
      <c r="AQ67" s="90"/>
      <c r="AR67" s="90"/>
      <c r="AS67" s="90"/>
      <c r="AT67" s="90"/>
      <c r="AU67" s="90"/>
      <c r="AV67" s="127"/>
      <c r="AW67" s="90"/>
      <c r="AX67" s="90"/>
      <c r="AY67" s="90"/>
      <c r="AZ67" s="90"/>
      <c r="BA67" s="90"/>
      <c r="BB67" s="91" t="s">
        <v>428</v>
      </c>
      <c r="BC67" s="90"/>
      <c r="BD67" s="90"/>
      <c r="BE67" s="126">
        <v>94.95</v>
      </c>
      <c r="BF67" s="90"/>
      <c r="BG67" s="90"/>
      <c r="BH67" s="90"/>
      <c r="BI67" s="90"/>
      <c r="BJ67" s="90"/>
      <c r="BK67" s="90"/>
      <c r="BL67" s="90"/>
      <c r="BM67" s="90"/>
      <c r="BN67" s="90"/>
      <c r="BO67" s="90"/>
      <c r="BP67" s="90"/>
      <c r="BQ67" s="90"/>
      <c r="BR67" s="90"/>
      <c r="BS67" s="90"/>
      <c r="BT67" s="90"/>
      <c r="BU67" s="90"/>
      <c r="BV67" s="90"/>
      <c r="BW67" s="90"/>
      <c r="BX67" s="90"/>
      <c r="BY67" s="90"/>
      <c r="BZ67" s="90"/>
      <c r="CA67" s="90"/>
      <c r="CB67" s="90"/>
      <c r="CC67" s="90"/>
      <c r="CD67" s="90"/>
      <c r="CE67" s="90"/>
      <c r="CF67" s="90"/>
      <c r="CG67" s="90"/>
      <c r="CH67" s="90"/>
      <c r="CI67" s="90"/>
      <c r="CJ67" s="90"/>
      <c r="CK67" s="90"/>
      <c r="CL67" s="90"/>
      <c r="CM67" s="90"/>
      <c r="CN67" s="90"/>
      <c r="CO67" s="90"/>
      <c r="CP67" s="90"/>
      <c r="CQ67" s="90"/>
      <c r="CR67" s="90"/>
      <c r="CS67" s="90"/>
      <c r="CT67" s="90"/>
      <c r="CU67" s="90"/>
      <c r="CV67" s="90"/>
      <c r="CW67" s="90"/>
      <c r="CX67" s="90"/>
      <c r="CY67" s="90"/>
      <c r="CZ67" s="90"/>
      <c r="DA67" s="90"/>
      <c r="DB67" s="90"/>
      <c r="DC67" s="90"/>
      <c r="DD67" s="90"/>
      <c r="DE67" s="90"/>
      <c r="DF67" s="90"/>
      <c r="DG67" s="90"/>
      <c r="DH67" s="90"/>
      <c r="DI67" s="90"/>
      <c r="DJ67" s="90"/>
      <c r="DK67" s="90"/>
      <c r="DL67" s="90"/>
      <c r="DM67" s="90"/>
      <c r="DN67" s="90"/>
      <c r="DO67" s="90"/>
      <c r="DP67" s="90"/>
      <c r="DQ67" s="90"/>
      <c r="DR67" s="90"/>
      <c r="DS67" s="90"/>
      <c r="DT67" s="90"/>
      <c r="DU67" s="90"/>
      <c r="DV67" s="90"/>
      <c r="DW67" s="90"/>
      <c r="DX67" s="90"/>
      <c r="DY67" s="90"/>
      <c r="DZ67" s="90"/>
      <c r="EA67" s="90"/>
      <c r="EB67" s="90"/>
      <c r="EC67" s="90"/>
      <c r="ED67" s="90"/>
      <c r="EE67" s="90"/>
      <c r="EF67" s="90"/>
      <c r="EG67" s="90"/>
      <c r="EH67" s="90"/>
      <c r="EI67" s="90"/>
      <c r="EJ67" s="90"/>
      <c r="EK67" s="90"/>
      <c r="EL67" s="90"/>
      <c r="EM67" s="90"/>
      <c r="EN67" s="90"/>
      <c r="EO67" s="90"/>
      <c r="EP67" s="90"/>
      <c r="EQ67" s="90"/>
      <c r="ER67" s="90"/>
      <c r="ES67" s="90"/>
      <c r="ET67" s="90"/>
      <c r="EU67" s="90"/>
      <c r="EV67" s="90"/>
      <c r="EW67" s="90"/>
      <c r="EX67" s="90"/>
      <c r="EY67" s="90"/>
      <c r="EZ67" s="90"/>
      <c r="FA67" s="90"/>
      <c r="FB67" s="90"/>
      <c r="FC67" s="90"/>
      <c r="FD67" s="90"/>
      <c r="FE67" s="90"/>
      <c r="FF67" s="90"/>
      <c r="FG67" s="90"/>
      <c r="FH67" s="90"/>
      <c r="FI67" s="90"/>
      <c r="FJ67" s="90"/>
      <c r="FK67" s="90"/>
      <c r="FL67" s="90"/>
      <c r="FM67" s="90"/>
      <c r="FN67" s="90"/>
      <c r="FO67" s="90"/>
      <c r="FP67" s="90"/>
      <c r="FQ67" s="90"/>
      <c r="FR67" s="90"/>
      <c r="FS67" s="90"/>
      <c r="FT67" s="90"/>
      <c r="FU67" s="90"/>
      <c r="FV67" s="90"/>
      <c r="FW67" s="90"/>
      <c r="FX67" s="90"/>
      <c r="FY67" s="90"/>
      <c r="FZ67" s="90"/>
      <c r="GA67" s="90"/>
      <c r="GB67" s="90"/>
      <c r="GC67" s="90"/>
      <c r="GD67" s="90"/>
      <c r="GE67" s="90"/>
      <c r="GF67" s="90"/>
      <c r="GG67" s="90"/>
      <c r="GH67" s="90"/>
      <c r="GI67" s="90"/>
      <c r="GJ67" s="90"/>
      <c r="GK67" s="90"/>
      <c r="GL67" s="90"/>
      <c r="GM67" s="90"/>
      <c r="GN67" s="90"/>
      <c r="GO67" s="90"/>
      <c r="GP67" s="90"/>
      <c r="GQ67" s="90"/>
      <c r="GR67" s="90"/>
      <c r="GS67" s="90"/>
      <c r="GT67" s="90"/>
      <c r="GU67" s="90"/>
      <c r="GV67" s="90"/>
      <c r="GW67" s="90"/>
      <c r="GX67" s="90"/>
      <c r="GY67" s="90"/>
      <c r="GZ67" s="90"/>
      <c r="HA67" s="90"/>
      <c r="HB67" s="90"/>
      <c r="HC67" s="90"/>
      <c r="HD67" s="90"/>
      <c r="HE67" s="90"/>
      <c r="HF67" s="90"/>
      <c r="HG67" s="90"/>
      <c r="HH67" s="90"/>
      <c r="HI67" s="90"/>
      <c r="HJ67" s="90"/>
      <c r="HK67" s="90"/>
      <c r="HL67" s="90"/>
      <c r="HM67" s="90"/>
      <c r="HN67" s="90"/>
      <c r="HO67" s="90"/>
      <c r="HP67" s="90"/>
      <c r="HQ67" s="90"/>
      <c r="HR67" s="90"/>
      <c r="HS67" s="90"/>
      <c r="HT67" s="90"/>
      <c r="HU67" s="90"/>
      <c r="HV67" s="90"/>
      <c r="HW67" s="90"/>
      <c r="HX67" s="90"/>
      <c r="HY67" s="90"/>
      <c r="HZ67" s="52"/>
      <c r="IA67" s="29"/>
      <c r="IB67" s="28"/>
      <c r="IC67" s="28"/>
      <c r="ID67" s="28"/>
      <c r="IE67" s="30"/>
      <c r="IF67" s="28"/>
      <c r="IG67" s="28"/>
      <c r="IH67" s="30"/>
    </row>
    <row r="68" spans="1:242" ht="15" customHeight="1">
      <c r="A68" s="89" t="s">
        <v>427</v>
      </c>
      <c r="B68" s="30">
        <v>26000193</v>
      </c>
      <c r="C68" s="31">
        <v>33.36</v>
      </c>
      <c r="D68" s="31"/>
      <c r="E68" s="34"/>
      <c r="F68" s="37"/>
      <c r="G68" s="35"/>
      <c r="H68" s="29"/>
      <c r="I68" s="37"/>
      <c r="J68" s="29"/>
      <c r="K68" s="34"/>
      <c r="L68" s="29"/>
      <c r="M68" s="36"/>
      <c r="N68" s="91"/>
      <c r="O68" s="91"/>
      <c r="P68" s="91"/>
      <c r="Q68" s="91"/>
      <c r="R68" s="91"/>
      <c r="S68" s="91"/>
      <c r="T68" s="134"/>
      <c r="U68" s="91"/>
      <c r="V68" s="92"/>
      <c r="W68" s="91"/>
      <c r="X68" s="126"/>
      <c r="Y68" s="92"/>
      <c r="Z68" s="91"/>
      <c r="AA68" s="91"/>
      <c r="AB68" s="127"/>
      <c r="AC68" s="92"/>
      <c r="AD68" s="126"/>
      <c r="AE68" s="133"/>
      <c r="AF68" s="231"/>
      <c r="AG68" s="127"/>
      <c r="AH68" s="133"/>
      <c r="AI68" s="90"/>
      <c r="AJ68" s="90"/>
      <c r="AK68" s="90"/>
      <c r="AL68" s="90"/>
      <c r="AM68" s="90"/>
      <c r="AN68" s="90"/>
      <c r="AO68" s="90"/>
      <c r="AP68" s="126"/>
      <c r="AQ68" s="90"/>
      <c r="AR68" s="90"/>
      <c r="AS68" s="90"/>
      <c r="AT68" s="90"/>
      <c r="AU68" s="90"/>
      <c r="AV68" s="127"/>
      <c r="AW68" s="90"/>
      <c r="AX68" s="90"/>
      <c r="AY68" s="90"/>
      <c r="AZ68" s="90"/>
      <c r="BA68" s="90"/>
      <c r="BB68" s="127" t="s">
        <v>428</v>
      </c>
      <c r="BC68" s="90"/>
      <c r="BD68" s="90"/>
      <c r="BE68" s="126">
        <v>93.76</v>
      </c>
      <c r="BF68" s="90"/>
      <c r="BG68" s="90"/>
      <c r="BH68" s="90"/>
      <c r="BI68" s="90"/>
      <c r="BJ68" s="90"/>
      <c r="BK68" s="90"/>
      <c r="BL68" s="90"/>
      <c r="BM68" s="90"/>
      <c r="BN68" s="90"/>
      <c r="BO68" s="90"/>
      <c r="BP68" s="90"/>
      <c r="BQ68" s="90"/>
      <c r="BR68" s="90"/>
      <c r="BS68" s="90"/>
      <c r="BT68" s="90"/>
      <c r="BU68" s="90"/>
      <c r="BV68" s="90"/>
      <c r="BW68" s="90"/>
      <c r="BX68" s="90"/>
      <c r="BY68" s="90"/>
      <c r="BZ68" s="90"/>
      <c r="CA68" s="90"/>
      <c r="CB68" s="90"/>
      <c r="CC68" s="90"/>
      <c r="CD68" s="90"/>
      <c r="CE68" s="90"/>
      <c r="CF68" s="90"/>
      <c r="CG68" s="90"/>
      <c r="CH68" s="90"/>
      <c r="CI68" s="90"/>
      <c r="CJ68" s="90"/>
      <c r="CK68" s="90"/>
      <c r="CL68" s="90"/>
      <c r="CM68" s="90"/>
      <c r="CN68" s="90"/>
      <c r="CO68" s="90"/>
      <c r="CP68" s="90"/>
      <c r="CQ68" s="90"/>
      <c r="CR68" s="90"/>
      <c r="CS68" s="90"/>
      <c r="CT68" s="90"/>
      <c r="CU68" s="90"/>
      <c r="CV68" s="90"/>
      <c r="CW68" s="90"/>
      <c r="CX68" s="90"/>
      <c r="CY68" s="90"/>
      <c r="CZ68" s="90"/>
      <c r="DA68" s="90"/>
      <c r="DB68" s="90"/>
      <c r="DC68" s="90"/>
      <c r="DD68" s="90"/>
      <c r="DE68" s="90"/>
      <c r="DF68" s="90"/>
      <c r="DG68" s="90"/>
      <c r="DH68" s="90"/>
      <c r="DI68" s="90"/>
      <c r="DJ68" s="90"/>
      <c r="DK68" s="90"/>
      <c r="DL68" s="90"/>
      <c r="DM68" s="90"/>
      <c r="DN68" s="90"/>
      <c r="DO68" s="90"/>
      <c r="DP68" s="90"/>
      <c r="DQ68" s="90"/>
      <c r="DR68" s="90"/>
      <c r="DS68" s="90"/>
      <c r="DT68" s="90"/>
      <c r="DU68" s="90"/>
      <c r="DV68" s="90"/>
      <c r="DW68" s="90"/>
      <c r="DX68" s="90"/>
      <c r="DY68" s="90"/>
      <c r="DZ68" s="90"/>
      <c r="EA68" s="90"/>
      <c r="EB68" s="90"/>
      <c r="EC68" s="233"/>
      <c r="ED68" s="90"/>
      <c r="EE68" s="90"/>
      <c r="EF68" s="90"/>
      <c r="EG68" s="90"/>
      <c r="EH68" s="90"/>
      <c r="EI68" s="90"/>
      <c r="EJ68" s="90"/>
      <c r="EK68" s="90"/>
      <c r="EL68" s="90"/>
      <c r="EM68" s="90"/>
      <c r="EN68" s="90"/>
      <c r="EO68" s="90"/>
      <c r="EP68" s="90"/>
      <c r="EQ68" s="90"/>
      <c r="ER68" s="90"/>
      <c r="ES68" s="90"/>
      <c r="ET68" s="90"/>
      <c r="EU68" s="90"/>
      <c r="EV68" s="90"/>
      <c r="EW68" s="90"/>
      <c r="EX68" s="90"/>
      <c r="EY68" s="90"/>
      <c r="EZ68" s="90"/>
      <c r="FA68" s="90"/>
      <c r="FB68" s="90"/>
      <c r="FC68" s="90"/>
      <c r="FD68" s="90"/>
      <c r="FE68" s="90"/>
      <c r="FF68" s="90"/>
      <c r="FG68" s="90"/>
      <c r="FH68" s="90"/>
      <c r="FI68" s="90"/>
      <c r="FJ68" s="90"/>
      <c r="FK68" s="90"/>
      <c r="FL68" s="90"/>
      <c r="FM68" s="90"/>
      <c r="FN68" s="90"/>
      <c r="FO68" s="90"/>
      <c r="FP68" s="90"/>
      <c r="FQ68" s="90"/>
      <c r="FR68" s="90"/>
      <c r="FS68" s="90"/>
      <c r="FT68" s="90"/>
      <c r="FU68" s="90"/>
      <c r="FV68" s="90"/>
      <c r="FW68" s="90"/>
      <c r="FX68" s="90"/>
      <c r="FY68" s="90"/>
      <c r="FZ68" s="90"/>
      <c r="GA68" s="90"/>
      <c r="GB68" s="90"/>
      <c r="GC68" s="90"/>
      <c r="GD68" s="90"/>
      <c r="GE68" s="90"/>
      <c r="GF68" s="90"/>
      <c r="GG68" s="90"/>
      <c r="GH68" s="90"/>
      <c r="GI68" s="90"/>
      <c r="GJ68" s="90"/>
      <c r="GK68" s="90"/>
      <c r="GL68" s="90"/>
      <c r="GM68" s="90"/>
      <c r="GN68" s="90"/>
      <c r="GO68" s="90"/>
      <c r="GP68" s="90"/>
      <c r="GQ68" s="90"/>
      <c r="GR68" s="90"/>
      <c r="GS68" s="90"/>
      <c r="GT68" s="90"/>
      <c r="GU68" s="90"/>
      <c r="GV68" s="90"/>
      <c r="GW68" s="90"/>
      <c r="GX68" s="90"/>
      <c r="GY68" s="90"/>
      <c r="GZ68" s="90"/>
      <c r="HA68" s="90"/>
      <c r="HB68" s="90"/>
      <c r="HC68" s="90"/>
      <c r="HD68" s="90"/>
      <c r="HE68" s="90"/>
      <c r="HF68" s="90"/>
      <c r="HG68" s="90"/>
      <c r="HH68" s="90"/>
      <c r="HI68" s="90"/>
      <c r="HJ68" s="90"/>
      <c r="HK68" s="90"/>
      <c r="HL68" s="90"/>
      <c r="HM68" s="90"/>
      <c r="HN68" s="90"/>
      <c r="HO68" s="90"/>
      <c r="HP68" s="90"/>
      <c r="HQ68" s="90"/>
      <c r="HR68" s="90"/>
      <c r="HS68" s="90"/>
      <c r="HT68" s="90"/>
      <c r="HU68" s="90"/>
      <c r="HV68" s="90"/>
      <c r="HW68" s="90"/>
      <c r="HX68" s="90"/>
      <c r="HY68" s="90"/>
      <c r="HZ68" s="52"/>
      <c r="IA68" s="29"/>
      <c r="IB68" s="28"/>
      <c r="IC68" s="28"/>
      <c r="ID68" s="28"/>
      <c r="IE68" s="31"/>
      <c r="IF68" s="31"/>
      <c r="IG68" s="28"/>
      <c r="IH68" s="31"/>
    </row>
    <row r="69" spans="1:242" ht="15" customHeight="1">
      <c r="A69" s="89" t="s">
        <v>27</v>
      </c>
      <c r="B69" s="30">
        <v>26000443</v>
      </c>
      <c r="C69" s="31">
        <v>90.62</v>
      </c>
      <c r="D69" s="28"/>
      <c r="E69" s="35">
        <v>68.59</v>
      </c>
      <c r="F69" s="37">
        <v>9.7680000000000007</v>
      </c>
      <c r="G69" s="35">
        <v>13.54</v>
      </c>
      <c r="H69" s="29" t="s">
        <v>379</v>
      </c>
      <c r="I69" s="29"/>
      <c r="J69" s="37"/>
      <c r="K69" s="29"/>
      <c r="L69" s="29"/>
      <c r="M69" s="36"/>
      <c r="N69" s="91" t="s">
        <v>414</v>
      </c>
      <c r="O69" s="91"/>
      <c r="P69" s="91"/>
      <c r="Q69" s="91"/>
      <c r="R69" s="91"/>
      <c r="S69" s="91"/>
      <c r="T69" s="134"/>
      <c r="U69" s="91"/>
      <c r="V69" s="92"/>
      <c r="W69" s="91"/>
      <c r="X69" s="126"/>
      <c r="Y69" s="92"/>
      <c r="Z69" s="91"/>
      <c r="AA69" s="91"/>
      <c r="AB69" s="127"/>
      <c r="AC69" s="92"/>
      <c r="AD69" s="126"/>
      <c r="AE69" s="91"/>
      <c r="AF69" s="90"/>
      <c r="AG69" s="90"/>
      <c r="AH69" s="90"/>
      <c r="AI69" s="90"/>
      <c r="AJ69" s="90"/>
      <c r="AK69" s="90"/>
      <c r="AL69" s="90"/>
      <c r="AM69" s="90"/>
      <c r="AN69" s="90"/>
      <c r="AO69" s="90"/>
      <c r="AP69" s="90"/>
      <c r="AQ69" s="90"/>
      <c r="AR69" s="90"/>
      <c r="AS69" s="90"/>
      <c r="AT69" s="90"/>
      <c r="AU69" s="90"/>
      <c r="AV69" s="90"/>
      <c r="AW69" s="90"/>
      <c r="AX69" s="90"/>
      <c r="AY69" s="90"/>
      <c r="AZ69" s="90"/>
      <c r="BA69" s="90"/>
      <c r="BB69" s="90"/>
      <c r="BC69" s="90"/>
      <c r="BD69" s="90"/>
      <c r="BE69" s="90"/>
      <c r="BF69" s="90"/>
      <c r="BG69" s="90"/>
      <c r="BH69" s="90"/>
      <c r="BI69" s="90"/>
      <c r="BJ69" s="90"/>
      <c r="BK69" s="90"/>
      <c r="BL69" s="90"/>
      <c r="BM69" s="90"/>
      <c r="BN69" s="90"/>
      <c r="BO69" s="90"/>
      <c r="BP69" s="90"/>
      <c r="BQ69" s="90"/>
      <c r="BR69" s="90"/>
      <c r="BS69" s="90"/>
      <c r="BT69" s="90"/>
      <c r="BU69" s="90"/>
      <c r="BV69" s="90"/>
      <c r="BW69" s="90"/>
      <c r="BX69" s="90"/>
      <c r="BY69" s="90"/>
      <c r="BZ69" s="90"/>
      <c r="CA69" s="90"/>
      <c r="CB69" s="90"/>
      <c r="CC69" s="90"/>
      <c r="CD69" s="90"/>
      <c r="CE69" s="90"/>
      <c r="CF69" s="90"/>
      <c r="CG69" s="90"/>
      <c r="CH69" s="90"/>
      <c r="CI69" s="90"/>
      <c r="CJ69" s="90"/>
      <c r="CK69" s="90"/>
      <c r="CL69" s="90"/>
      <c r="CM69" s="90"/>
      <c r="CN69" s="90"/>
      <c r="CO69" s="90"/>
      <c r="CP69" s="90"/>
      <c r="CQ69" s="90"/>
      <c r="CR69" s="90"/>
      <c r="CS69" s="90"/>
      <c r="CT69" s="90"/>
      <c r="CU69" s="90"/>
      <c r="CV69" s="90"/>
      <c r="CW69" s="90"/>
      <c r="CX69" s="90"/>
      <c r="CY69" s="90"/>
      <c r="CZ69" s="90"/>
      <c r="DA69" s="90"/>
      <c r="DB69" s="90"/>
      <c r="DC69" s="90"/>
      <c r="DD69" s="90"/>
      <c r="DE69" s="90"/>
      <c r="DF69" s="90"/>
      <c r="DG69" s="90"/>
      <c r="DH69" s="90"/>
      <c r="DI69" s="90"/>
      <c r="DJ69" s="90"/>
      <c r="DK69" s="90"/>
      <c r="DL69" s="90"/>
      <c r="DM69" s="90"/>
      <c r="DN69" s="90"/>
      <c r="DO69" s="90"/>
      <c r="DP69" s="90"/>
      <c r="DQ69" s="90"/>
      <c r="DR69" s="90"/>
      <c r="DS69" s="90"/>
      <c r="DT69" s="90"/>
      <c r="DU69" s="90"/>
      <c r="DV69" s="90"/>
      <c r="DW69" s="90"/>
      <c r="DX69" s="90"/>
      <c r="DY69" s="90"/>
      <c r="DZ69" s="90"/>
      <c r="EA69" s="90"/>
      <c r="EB69" s="90"/>
      <c r="EC69" s="90"/>
      <c r="ED69" s="90"/>
      <c r="EE69" s="90"/>
      <c r="EF69" s="90"/>
      <c r="EG69" s="90"/>
      <c r="EH69" s="90"/>
      <c r="EI69" s="90"/>
      <c r="EJ69" s="90"/>
      <c r="EK69" s="90"/>
      <c r="EL69" s="90"/>
      <c r="EM69" s="90"/>
      <c r="EN69" s="90"/>
      <c r="EO69" s="90"/>
      <c r="EP69" s="90"/>
      <c r="EQ69" s="90"/>
      <c r="ER69" s="90"/>
      <c r="ES69" s="90"/>
      <c r="ET69" s="90"/>
      <c r="EU69" s="90"/>
      <c r="EV69" s="90"/>
      <c r="EW69" s="90"/>
      <c r="EX69" s="90"/>
      <c r="EY69" s="90"/>
      <c r="EZ69" s="90"/>
      <c r="FA69" s="90"/>
      <c r="FB69" s="90"/>
      <c r="FC69" s="90"/>
      <c r="FD69" s="90"/>
      <c r="FE69" s="90"/>
      <c r="FF69" s="90"/>
      <c r="FG69" s="90"/>
      <c r="FH69" s="90"/>
      <c r="FI69" s="90"/>
      <c r="FJ69" s="90"/>
      <c r="FK69" s="90"/>
      <c r="FL69" s="90"/>
      <c r="FM69" s="90"/>
      <c r="FN69" s="90"/>
      <c r="FO69" s="90"/>
      <c r="FP69" s="90"/>
      <c r="FQ69" s="90"/>
      <c r="FR69" s="90"/>
      <c r="FS69" s="90"/>
      <c r="FT69" s="90"/>
      <c r="FU69" s="90"/>
      <c r="FV69" s="90"/>
      <c r="FW69" s="90"/>
      <c r="FX69" s="90"/>
      <c r="FY69" s="90"/>
      <c r="FZ69" s="90"/>
      <c r="GA69" s="90"/>
      <c r="GB69" s="90"/>
      <c r="GC69" s="90"/>
      <c r="GD69" s="90"/>
      <c r="GE69" s="90"/>
      <c r="GF69" s="90"/>
      <c r="GG69" s="90"/>
      <c r="GH69" s="90"/>
      <c r="GI69" s="90"/>
      <c r="GJ69" s="90"/>
      <c r="GK69" s="90"/>
      <c r="GL69" s="90"/>
      <c r="GM69" s="90"/>
      <c r="GN69" s="90"/>
      <c r="GO69" s="90"/>
      <c r="GP69" s="90"/>
      <c r="GQ69" s="90"/>
      <c r="GR69" s="90"/>
      <c r="GS69" s="90"/>
      <c r="GT69" s="90"/>
      <c r="GU69" s="90"/>
      <c r="GV69" s="90"/>
      <c r="GW69" s="90"/>
      <c r="GX69" s="90"/>
      <c r="GY69" s="90"/>
      <c r="GZ69" s="90"/>
      <c r="HA69" s="90"/>
      <c r="HB69" s="90"/>
      <c r="HC69" s="90"/>
      <c r="HD69" s="90"/>
      <c r="HE69" s="90"/>
      <c r="HF69" s="90"/>
      <c r="HG69" s="90"/>
      <c r="HH69" s="90"/>
      <c r="HI69" s="90"/>
      <c r="HJ69" s="90"/>
      <c r="HK69" s="90"/>
      <c r="HL69" s="90"/>
      <c r="HM69" s="90"/>
      <c r="HN69" s="90"/>
      <c r="HO69" s="90"/>
      <c r="HP69" s="90"/>
      <c r="HQ69" s="90"/>
      <c r="HR69" s="90"/>
      <c r="HS69" s="90"/>
      <c r="HT69" s="90"/>
      <c r="HU69" s="90"/>
      <c r="HV69" s="90"/>
      <c r="HW69" s="90"/>
      <c r="HX69" s="90"/>
      <c r="HY69" s="90"/>
      <c r="HZ69" s="166"/>
      <c r="IA69" s="29" t="s">
        <v>386</v>
      </c>
      <c r="IB69" s="28"/>
      <c r="IC69" s="28"/>
      <c r="ID69" s="28"/>
      <c r="IE69" s="28"/>
      <c r="IF69" s="31"/>
      <c r="IG69" s="30"/>
      <c r="IH69" s="28" t="s">
        <v>400</v>
      </c>
    </row>
    <row r="70" spans="1:242" ht="15" customHeight="1">
      <c r="A70" s="89" t="s">
        <v>27</v>
      </c>
      <c r="B70" s="30">
        <v>26000262</v>
      </c>
      <c r="C70" s="31">
        <v>91.85</v>
      </c>
      <c r="D70" s="28"/>
      <c r="E70" s="35">
        <v>68.650000000000006</v>
      </c>
      <c r="F70" s="37">
        <v>5.7370000000000001</v>
      </c>
      <c r="G70" s="35">
        <v>16.13</v>
      </c>
      <c r="H70" s="29" t="s">
        <v>379</v>
      </c>
      <c r="I70" s="29"/>
      <c r="J70" s="38"/>
      <c r="K70" s="38"/>
      <c r="L70" s="34"/>
      <c r="M70" s="36"/>
      <c r="N70" s="91" t="s">
        <v>414</v>
      </c>
      <c r="O70" s="90"/>
      <c r="P70" s="90"/>
      <c r="Q70" s="91"/>
      <c r="R70" s="91"/>
      <c r="S70" s="91"/>
      <c r="T70" s="91"/>
      <c r="U70" s="91"/>
      <c r="V70" s="91"/>
      <c r="W70" s="91"/>
      <c r="X70" s="126"/>
      <c r="Y70" s="91"/>
      <c r="Z70" s="91"/>
      <c r="AA70" s="91"/>
      <c r="AB70" s="91"/>
      <c r="AC70" s="91"/>
      <c r="AD70" s="91"/>
      <c r="AE70" s="91"/>
      <c r="AF70" s="231"/>
      <c r="AG70" s="91"/>
      <c r="AH70" s="133"/>
      <c r="AI70" s="91"/>
      <c r="AJ70" s="90"/>
      <c r="AK70" s="90"/>
      <c r="AL70" s="90"/>
      <c r="AM70" s="90"/>
      <c r="AN70" s="90"/>
      <c r="AO70" s="90"/>
      <c r="AP70" s="90"/>
      <c r="AQ70" s="90"/>
      <c r="AR70" s="90"/>
      <c r="AS70" s="90"/>
      <c r="AT70" s="90"/>
      <c r="AU70" s="90"/>
      <c r="AV70" s="90"/>
      <c r="AW70" s="90"/>
      <c r="AX70" s="90"/>
      <c r="AY70" s="90"/>
      <c r="AZ70" s="90"/>
      <c r="BA70" s="90"/>
      <c r="BB70" s="90"/>
      <c r="BC70" s="90"/>
      <c r="BD70" s="90"/>
      <c r="BE70" s="90"/>
      <c r="BF70" s="90"/>
      <c r="BG70" s="90"/>
      <c r="BH70" s="90"/>
      <c r="BI70" s="90"/>
      <c r="BJ70" s="90"/>
      <c r="BK70" s="90"/>
      <c r="BL70" s="90"/>
      <c r="BM70" s="90"/>
      <c r="BN70" s="90"/>
      <c r="BO70" s="90"/>
      <c r="BP70" s="90"/>
      <c r="BQ70" s="90"/>
      <c r="BR70" s="90"/>
      <c r="BS70" s="90"/>
      <c r="BT70" s="90"/>
      <c r="BU70" s="90"/>
      <c r="BV70" s="90"/>
      <c r="BW70" s="90"/>
      <c r="BX70" s="90"/>
      <c r="BY70" s="90"/>
      <c r="BZ70" s="90"/>
      <c r="CA70" s="90"/>
      <c r="CB70" s="90"/>
      <c r="CC70" s="90"/>
      <c r="CD70" s="90"/>
      <c r="CE70" s="90"/>
      <c r="CF70" s="90"/>
      <c r="CG70" s="90"/>
      <c r="CH70" s="90"/>
      <c r="CI70" s="90"/>
      <c r="CJ70" s="90"/>
      <c r="CK70" s="90"/>
      <c r="CL70" s="90"/>
      <c r="CM70" s="90"/>
      <c r="CN70" s="90"/>
      <c r="CO70" s="90"/>
      <c r="CP70" s="90"/>
      <c r="CQ70" s="90"/>
      <c r="CR70" s="90"/>
      <c r="CS70" s="90"/>
      <c r="CT70" s="90"/>
      <c r="CU70" s="90"/>
      <c r="CV70" s="90"/>
      <c r="CW70" s="90"/>
      <c r="CX70" s="90"/>
      <c r="CY70" s="90"/>
      <c r="CZ70" s="90"/>
      <c r="DA70" s="90"/>
      <c r="DB70" s="90"/>
      <c r="DC70" s="90"/>
      <c r="DD70" s="90"/>
      <c r="DE70" s="90"/>
      <c r="DF70" s="90"/>
      <c r="DG70" s="90"/>
      <c r="DH70" s="90"/>
      <c r="DI70" s="90"/>
      <c r="DJ70" s="90"/>
      <c r="DK70" s="90"/>
      <c r="DL70" s="90"/>
      <c r="DM70" s="90"/>
      <c r="DN70" s="90"/>
      <c r="DO70" s="90"/>
      <c r="DP70" s="90"/>
      <c r="DQ70" s="90"/>
      <c r="DR70" s="90"/>
      <c r="DS70" s="90"/>
      <c r="DT70" s="90"/>
      <c r="DU70" s="90"/>
      <c r="DV70" s="90"/>
      <c r="DW70" s="90"/>
      <c r="DX70" s="90"/>
      <c r="DY70" s="90"/>
      <c r="DZ70" s="90"/>
      <c r="EA70" s="90"/>
      <c r="EB70" s="90"/>
      <c r="EC70" s="90"/>
      <c r="ED70" s="90"/>
      <c r="EE70" s="90"/>
      <c r="EF70" s="90"/>
      <c r="EG70" s="90"/>
      <c r="EH70" s="90"/>
      <c r="EI70" s="90"/>
      <c r="EJ70" s="90"/>
      <c r="EK70" s="90"/>
      <c r="EL70" s="90"/>
      <c r="EM70" s="90"/>
      <c r="EN70" s="90"/>
      <c r="EO70" s="90"/>
      <c r="EP70" s="90"/>
      <c r="EQ70" s="90"/>
      <c r="ER70" s="90"/>
      <c r="ES70" s="90"/>
      <c r="ET70" s="90"/>
      <c r="EU70" s="90"/>
      <c r="EV70" s="90"/>
      <c r="EW70" s="90"/>
      <c r="EX70" s="90"/>
      <c r="EY70" s="90"/>
      <c r="EZ70" s="90"/>
      <c r="FA70" s="90"/>
      <c r="FB70" s="90"/>
      <c r="FC70" s="90"/>
      <c r="FD70" s="90"/>
      <c r="FE70" s="90"/>
      <c r="FF70" s="90"/>
      <c r="FG70" s="90"/>
      <c r="FH70" s="90"/>
      <c r="FI70" s="90"/>
      <c r="FJ70" s="90"/>
      <c r="FK70" s="90"/>
      <c r="FL70" s="90"/>
      <c r="FM70" s="90"/>
      <c r="FN70" s="90"/>
      <c r="FO70" s="90"/>
      <c r="FP70" s="90"/>
      <c r="FQ70" s="90"/>
      <c r="FR70" s="90"/>
      <c r="FS70" s="90"/>
      <c r="FT70" s="90"/>
      <c r="FU70" s="90"/>
      <c r="FV70" s="90"/>
      <c r="FW70" s="90"/>
      <c r="FX70" s="90"/>
      <c r="FY70" s="90"/>
      <c r="FZ70" s="90"/>
      <c r="GA70" s="90"/>
      <c r="GB70" s="90"/>
      <c r="GC70" s="90"/>
      <c r="GD70" s="90"/>
      <c r="GE70" s="90"/>
      <c r="GF70" s="90"/>
      <c r="GG70" s="90"/>
      <c r="GH70" s="90"/>
      <c r="GI70" s="90"/>
      <c r="GJ70" s="90"/>
      <c r="GK70" s="90"/>
      <c r="GL70" s="90"/>
      <c r="GM70" s="90"/>
      <c r="GN70" s="90"/>
      <c r="GO70" s="90"/>
      <c r="GP70" s="90"/>
      <c r="GQ70" s="90"/>
      <c r="GR70" s="90"/>
      <c r="GS70" s="90"/>
      <c r="GT70" s="90"/>
      <c r="GU70" s="90"/>
      <c r="GV70" s="90"/>
      <c r="GW70" s="90"/>
      <c r="GX70" s="90"/>
      <c r="GY70" s="90"/>
      <c r="GZ70" s="90"/>
      <c r="HA70" s="90"/>
      <c r="HB70" s="90"/>
      <c r="HC70" s="90"/>
      <c r="HD70" s="90"/>
      <c r="HE70" s="90"/>
      <c r="HF70" s="90"/>
      <c r="HG70" s="90"/>
      <c r="HH70" s="90"/>
      <c r="HI70" s="90"/>
      <c r="HJ70" s="90"/>
      <c r="HK70" s="90"/>
      <c r="HL70" s="90"/>
      <c r="HM70" s="90"/>
      <c r="HN70" s="90"/>
      <c r="HO70" s="90"/>
      <c r="HP70" s="90"/>
      <c r="HQ70" s="90"/>
      <c r="HR70" s="90"/>
      <c r="HS70" s="90"/>
      <c r="HT70" s="90"/>
      <c r="HU70" s="90"/>
      <c r="HV70" s="90"/>
      <c r="HW70" s="90"/>
      <c r="HX70" s="90"/>
      <c r="HY70" s="90"/>
      <c r="HZ70" s="166"/>
      <c r="IA70" s="29" t="s">
        <v>386</v>
      </c>
      <c r="IB70" s="28"/>
      <c r="IC70" s="28"/>
      <c r="ID70" s="28"/>
      <c r="IE70" s="28"/>
      <c r="IF70" s="28"/>
      <c r="IG70" s="28"/>
      <c r="IH70" s="28" t="s">
        <v>400</v>
      </c>
    </row>
    <row r="71" spans="1:242" ht="15" customHeight="1">
      <c r="A71" s="89" t="s">
        <v>27</v>
      </c>
      <c r="B71" s="30">
        <v>26000209</v>
      </c>
      <c r="C71" s="31">
        <v>90.55</v>
      </c>
      <c r="D71" s="32"/>
      <c r="E71" s="35"/>
      <c r="F71" s="37"/>
      <c r="G71" s="35"/>
      <c r="H71" s="29"/>
      <c r="I71" s="37"/>
      <c r="J71" s="37"/>
      <c r="K71" s="29"/>
      <c r="L71" s="29"/>
      <c r="M71" s="36"/>
      <c r="N71" s="91"/>
      <c r="O71" s="91"/>
      <c r="P71" s="91"/>
      <c r="Q71" s="91"/>
      <c r="R71" s="91"/>
      <c r="S71" s="91"/>
      <c r="T71" s="134"/>
      <c r="U71" s="91"/>
      <c r="V71" s="92"/>
      <c r="W71" s="91"/>
      <c r="X71" s="126"/>
      <c r="Y71" s="92"/>
      <c r="Z71" s="91"/>
      <c r="AA71" s="91"/>
      <c r="AB71" s="127"/>
      <c r="AC71" s="92"/>
      <c r="AD71" s="91" t="s">
        <v>373</v>
      </c>
      <c r="AE71" s="133">
        <v>0.10780000000000001</v>
      </c>
      <c r="AF71" s="231">
        <v>6.9940000000000002E-2</v>
      </c>
      <c r="AG71" s="127">
        <v>6.2629999999999999</v>
      </c>
      <c r="AH71" s="133" t="s">
        <v>379</v>
      </c>
      <c r="AI71" s="90"/>
      <c r="AJ71" s="90"/>
      <c r="AK71" s="90"/>
      <c r="AL71" s="90"/>
      <c r="AM71" s="90"/>
      <c r="AN71" s="90"/>
      <c r="AO71" s="90"/>
      <c r="AP71" s="126"/>
      <c r="AQ71" s="90"/>
      <c r="AR71" s="90"/>
      <c r="AS71" s="90"/>
      <c r="AT71" s="90"/>
      <c r="AU71" s="90"/>
      <c r="AV71" s="127"/>
      <c r="AW71" s="90"/>
      <c r="AX71" s="90"/>
      <c r="AY71" s="90"/>
      <c r="AZ71" s="90"/>
      <c r="BA71" s="90"/>
      <c r="BB71" s="90"/>
      <c r="BC71" s="90"/>
      <c r="BD71" s="90"/>
      <c r="BE71" s="90"/>
      <c r="BF71" s="90"/>
      <c r="BG71" s="90"/>
      <c r="BH71" s="90"/>
      <c r="BI71" s="90"/>
      <c r="BJ71" s="90"/>
      <c r="BK71" s="90"/>
      <c r="BL71" s="90"/>
      <c r="BM71" s="90"/>
      <c r="BN71" s="90"/>
      <c r="BO71" s="90"/>
      <c r="BP71" s="90"/>
      <c r="BQ71" s="90"/>
      <c r="BR71" s="90"/>
      <c r="BS71" s="90"/>
      <c r="BT71" s="90"/>
      <c r="BU71" s="90"/>
      <c r="BV71" s="90"/>
      <c r="BW71" s="90"/>
      <c r="BX71" s="90"/>
      <c r="BY71" s="90"/>
      <c r="BZ71" s="90"/>
      <c r="CA71" s="90"/>
      <c r="CB71" s="90"/>
      <c r="CC71" s="90"/>
      <c r="CD71" s="90"/>
      <c r="CE71" s="90"/>
      <c r="CF71" s="90"/>
      <c r="CG71" s="90"/>
      <c r="CH71" s="90"/>
      <c r="CI71" s="90"/>
      <c r="CJ71" s="90"/>
      <c r="CK71" s="90"/>
      <c r="CL71" s="90"/>
      <c r="CM71" s="90"/>
      <c r="CN71" s="90"/>
      <c r="CO71" s="90"/>
      <c r="CP71" s="90"/>
      <c r="CQ71" s="90"/>
      <c r="CR71" s="90"/>
      <c r="CS71" s="90"/>
      <c r="CT71" s="90"/>
      <c r="CU71" s="90"/>
      <c r="CV71" s="90"/>
      <c r="CW71" s="90"/>
      <c r="CX71" s="90"/>
      <c r="CY71" s="90"/>
      <c r="CZ71" s="90"/>
      <c r="DA71" s="90"/>
      <c r="DB71" s="90"/>
      <c r="DC71" s="90"/>
      <c r="DD71" s="90"/>
      <c r="DE71" s="90"/>
      <c r="DF71" s="90"/>
      <c r="DG71" s="90"/>
      <c r="DH71" s="90"/>
      <c r="DI71" s="90"/>
      <c r="DJ71" s="90"/>
      <c r="DK71" s="90"/>
      <c r="DL71" s="90"/>
      <c r="DM71" s="90"/>
      <c r="DN71" s="90"/>
      <c r="DO71" s="90"/>
      <c r="DP71" s="90"/>
      <c r="DQ71" s="90"/>
      <c r="DR71" s="90"/>
      <c r="DS71" s="90"/>
      <c r="DT71" s="90"/>
      <c r="DU71" s="90"/>
      <c r="DV71" s="90"/>
      <c r="DW71" s="90"/>
      <c r="DX71" s="90"/>
      <c r="DY71" s="90"/>
      <c r="DZ71" s="90"/>
      <c r="EA71" s="90"/>
      <c r="EB71" s="90"/>
      <c r="EC71" s="233"/>
      <c r="ED71" s="90"/>
      <c r="EE71" s="90"/>
      <c r="EF71" s="90"/>
      <c r="EG71" s="90"/>
      <c r="EH71" s="90"/>
      <c r="EI71" s="90"/>
      <c r="EJ71" s="90"/>
      <c r="EK71" s="90"/>
      <c r="EL71" s="90"/>
      <c r="EM71" s="90"/>
      <c r="EN71" s="90"/>
      <c r="EO71" s="90"/>
      <c r="EP71" s="90"/>
      <c r="EQ71" s="90"/>
      <c r="ER71" s="90"/>
      <c r="ES71" s="90"/>
      <c r="ET71" s="90"/>
      <c r="EU71" s="90"/>
      <c r="EV71" s="90"/>
      <c r="EW71" s="90"/>
      <c r="EX71" s="90"/>
      <c r="EY71" s="90"/>
      <c r="EZ71" s="90"/>
      <c r="FA71" s="90"/>
      <c r="FB71" s="90"/>
      <c r="FC71" s="90"/>
      <c r="FD71" s="90"/>
      <c r="FE71" s="90"/>
      <c r="FF71" s="90"/>
      <c r="FG71" s="90"/>
      <c r="FH71" s="90"/>
      <c r="FI71" s="90"/>
      <c r="FJ71" s="90"/>
      <c r="FK71" s="90"/>
      <c r="FL71" s="90"/>
      <c r="FM71" s="90"/>
      <c r="FN71" s="90"/>
      <c r="FO71" s="90"/>
      <c r="FP71" s="90"/>
      <c r="FQ71" s="90"/>
      <c r="FR71" s="90"/>
      <c r="FS71" s="90"/>
      <c r="FT71" s="90"/>
      <c r="FU71" s="90"/>
      <c r="FV71" s="90"/>
      <c r="FW71" s="90"/>
      <c r="FX71" s="90"/>
      <c r="FY71" s="90"/>
      <c r="FZ71" s="90"/>
      <c r="GA71" s="90"/>
      <c r="GB71" s="90"/>
      <c r="GC71" s="90"/>
      <c r="GD71" s="90"/>
      <c r="GE71" s="90"/>
      <c r="GF71" s="90"/>
      <c r="GG71" s="90"/>
      <c r="GH71" s="90"/>
      <c r="GI71" s="90"/>
      <c r="GJ71" s="90"/>
      <c r="GK71" s="90"/>
      <c r="GL71" s="90"/>
      <c r="GM71" s="90"/>
      <c r="GN71" s="90"/>
      <c r="GO71" s="90"/>
      <c r="GP71" s="90"/>
      <c r="GQ71" s="90"/>
      <c r="GR71" s="90"/>
      <c r="GS71" s="90"/>
      <c r="GT71" s="90"/>
      <c r="GU71" s="90"/>
      <c r="GV71" s="90"/>
      <c r="GW71" s="90"/>
      <c r="GX71" s="90"/>
      <c r="GY71" s="90"/>
      <c r="GZ71" s="90"/>
      <c r="HA71" s="90"/>
      <c r="HB71" s="90"/>
      <c r="HC71" s="90"/>
      <c r="HD71" s="90"/>
      <c r="HE71" s="90"/>
      <c r="HF71" s="90"/>
      <c r="HG71" s="90"/>
      <c r="HH71" s="90"/>
      <c r="HI71" s="90"/>
      <c r="HJ71" s="90"/>
      <c r="HK71" s="90"/>
      <c r="HL71" s="90"/>
      <c r="HM71" s="90"/>
      <c r="HN71" s="90"/>
      <c r="HO71" s="90"/>
      <c r="HP71" s="90"/>
      <c r="HQ71" s="90"/>
      <c r="HR71" s="90"/>
      <c r="HS71" s="90"/>
      <c r="HT71" s="90"/>
      <c r="HU71" s="90"/>
      <c r="HV71" s="90"/>
      <c r="HW71" s="90"/>
      <c r="HX71" s="90"/>
      <c r="HY71" s="90"/>
      <c r="HZ71" s="166"/>
      <c r="IA71" s="29"/>
      <c r="IB71" s="28"/>
      <c r="IC71" s="28"/>
      <c r="ID71" s="28"/>
      <c r="IE71" s="33"/>
      <c r="IF71" s="33"/>
      <c r="IG71" s="31"/>
      <c r="IH71" s="33"/>
    </row>
    <row r="72" spans="1:242" ht="15" customHeight="1">
      <c r="A72" s="89" t="s">
        <v>27</v>
      </c>
      <c r="B72" s="30">
        <v>26000209</v>
      </c>
      <c r="C72" s="31">
        <v>90.51</v>
      </c>
      <c r="D72" s="28"/>
      <c r="E72" s="35">
        <v>67.5</v>
      </c>
      <c r="F72" s="37">
        <v>9.1010000000000009</v>
      </c>
      <c r="G72" s="35"/>
      <c r="H72" s="29" t="s">
        <v>379</v>
      </c>
      <c r="I72" s="35"/>
      <c r="J72" s="29"/>
      <c r="K72" s="29"/>
      <c r="L72" s="29"/>
      <c r="M72" s="36"/>
      <c r="N72" s="91" t="s">
        <v>414</v>
      </c>
      <c r="O72" s="91"/>
      <c r="P72" s="91"/>
      <c r="Q72" s="91"/>
      <c r="R72" s="91"/>
      <c r="S72" s="91"/>
      <c r="T72" s="134"/>
      <c r="U72" s="91"/>
      <c r="V72" s="92"/>
      <c r="W72" s="91"/>
      <c r="X72" s="126"/>
      <c r="Y72" s="92"/>
      <c r="Z72" s="91"/>
      <c r="AA72" s="91"/>
      <c r="AB72" s="127"/>
      <c r="AC72" s="92"/>
      <c r="AD72" s="126"/>
      <c r="AE72" s="133"/>
      <c r="AF72" s="231"/>
      <c r="AG72" s="127"/>
      <c r="AH72" s="133"/>
      <c r="AI72" s="90"/>
      <c r="AJ72" s="90"/>
      <c r="AK72" s="90"/>
      <c r="AL72" s="90"/>
      <c r="AM72" s="90"/>
      <c r="AN72" s="90"/>
      <c r="AO72" s="90"/>
      <c r="AP72" s="126"/>
      <c r="AQ72" s="90"/>
      <c r="AR72" s="90"/>
      <c r="AS72" s="90"/>
      <c r="AT72" s="90"/>
      <c r="AU72" s="90"/>
      <c r="AV72" s="127"/>
      <c r="AW72" s="90"/>
      <c r="AX72" s="90"/>
      <c r="AY72" s="90"/>
      <c r="AZ72" s="90"/>
      <c r="BA72" s="90"/>
      <c r="BB72" s="90"/>
      <c r="BC72" s="90"/>
      <c r="BD72" s="90"/>
      <c r="BE72" s="90"/>
      <c r="BF72" s="90"/>
      <c r="BG72" s="90"/>
      <c r="BH72" s="90"/>
      <c r="BI72" s="90"/>
      <c r="BJ72" s="90"/>
      <c r="BK72" s="90"/>
      <c r="BL72" s="90"/>
      <c r="BM72" s="90"/>
      <c r="BN72" s="90"/>
      <c r="BO72" s="90"/>
      <c r="BP72" s="90"/>
      <c r="BQ72" s="90"/>
      <c r="BR72" s="90"/>
      <c r="BS72" s="90"/>
      <c r="BT72" s="90"/>
      <c r="BU72" s="90"/>
      <c r="BV72" s="90"/>
      <c r="BW72" s="90"/>
      <c r="BX72" s="90"/>
      <c r="BY72" s="90"/>
      <c r="BZ72" s="90"/>
      <c r="CA72" s="90"/>
      <c r="CB72" s="90"/>
      <c r="CC72" s="90"/>
      <c r="CD72" s="90"/>
      <c r="CE72" s="90"/>
      <c r="CF72" s="90"/>
      <c r="CG72" s="90"/>
      <c r="CH72" s="90"/>
      <c r="CI72" s="90"/>
      <c r="CJ72" s="90"/>
      <c r="CK72" s="90"/>
      <c r="CL72" s="90"/>
      <c r="CM72" s="90"/>
      <c r="CN72" s="90"/>
      <c r="CO72" s="90"/>
      <c r="CP72" s="90"/>
      <c r="CQ72" s="90"/>
      <c r="CR72" s="90"/>
      <c r="CS72" s="90"/>
      <c r="CT72" s="90"/>
      <c r="CU72" s="90"/>
      <c r="CV72" s="90"/>
      <c r="CW72" s="90"/>
      <c r="CX72" s="90"/>
      <c r="CY72" s="90"/>
      <c r="CZ72" s="90"/>
      <c r="DA72" s="90"/>
      <c r="DB72" s="90"/>
      <c r="DC72" s="90"/>
      <c r="DD72" s="90"/>
      <c r="DE72" s="90"/>
      <c r="DF72" s="90"/>
      <c r="DG72" s="90"/>
      <c r="DH72" s="90"/>
      <c r="DI72" s="90"/>
      <c r="DJ72" s="90"/>
      <c r="DK72" s="90"/>
      <c r="DL72" s="90"/>
      <c r="DM72" s="90"/>
      <c r="DN72" s="90"/>
      <c r="DO72" s="90"/>
      <c r="DP72" s="90"/>
      <c r="DQ72" s="90"/>
      <c r="DR72" s="90"/>
      <c r="DS72" s="90"/>
      <c r="DT72" s="90"/>
      <c r="DU72" s="90"/>
      <c r="DV72" s="90"/>
      <c r="DW72" s="90"/>
      <c r="DX72" s="90"/>
      <c r="DY72" s="90"/>
      <c r="DZ72" s="90"/>
      <c r="EA72" s="90"/>
      <c r="EB72" s="90"/>
      <c r="EC72" s="233"/>
      <c r="ED72" s="90"/>
      <c r="EE72" s="90"/>
      <c r="EF72" s="90"/>
      <c r="EG72" s="90"/>
      <c r="EH72" s="90"/>
      <c r="EI72" s="90"/>
      <c r="EJ72" s="90"/>
      <c r="EK72" s="90"/>
      <c r="EL72" s="90"/>
      <c r="EM72" s="90"/>
      <c r="EN72" s="90"/>
      <c r="EO72" s="90"/>
      <c r="EP72" s="90"/>
      <c r="EQ72" s="90"/>
      <c r="ER72" s="90"/>
      <c r="ES72" s="90"/>
      <c r="ET72" s="90"/>
      <c r="EU72" s="90"/>
      <c r="EV72" s="90"/>
      <c r="EW72" s="90"/>
      <c r="EX72" s="90"/>
      <c r="EY72" s="90"/>
      <c r="EZ72" s="90"/>
      <c r="FA72" s="90"/>
      <c r="FB72" s="90"/>
      <c r="FC72" s="90"/>
      <c r="FD72" s="90"/>
      <c r="FE72" s="90"/>
      <c r="FF72" s="90"/>
      <c r="FG72" s="90"/>
      <c r="FH72" s="90"/>
      <c r="FI72" s="90"/>
      <c r="FJ72" s="90"/>
      <c r="FK72" s="90"/>
      <c r="FL72" s="90"/>
      <c r="FM72" s="90"/>
      <c r="FN72" s="90"/>
      <c r="FO72" s="90"/>
      <c r="FP72" s="90"/>
      <c r="FQ72" s="90"/>
      <c r="FR72" s="90"/>
      <c r="FS72" s="90"/>
      <c r="FT72" s="90"/>
      <c r="FU72" s="90"/>
      <c r="FV72" s="90"/>
      <c r="FW72" s="90"/>
      <c r="FX72" s="90"/>
      <c r="FY72" s="90"/>
      <c r="FZ72" s="90"/>
      <c r="GA72" s="90"/>
      <c r="GB72" s="90"/>
      <c r="GC72" s="90"/>
      <c r="GD72" s="90"/>
      <c r="GE72" s="90"/>
      <c r="GF72" s="90"/>
      <c r="GG72" s="90"/>
      <c r="GH72" s="90"/>
      <c r="GI72" s="90"/>
      <c r="GJ72" s="90"/>
      <c r="GK72" s="90"/>
      <c r="GL72" s="90"/>
      <c r="GM72" s="90"/>
      <c r="GN72" s="90"/>
      <c r="GO72" s="90"/>
      <c r="GP72" s="90"/>
      <c r="GQ72" s="90"/>
      <c r="GR72" s="90"/>
      <c r="GS72" s="90"/>
      <c r="GT72" s="90"/>
      <c r="GU72" s="90"/>
      <c r="GV72" s="90"/>
      <c r="GW72" s="90"/>
      <c r="GX72" s="90"/>
      <c r="GY72" s="90"/>
      <c r="GZ72" s="90"/>
      <c r="HA72" s="90"/>
      <c r="HB72" s="90"/>
      <c r="HC72" s="90"/>
      <c r="HD72" s="90"/>
      <c r="HE72" s="90"/>
      <c r="HF72" s="90"/>
      <c r="HG72" s="90"/>
      <c r="HH72" s="90"/>
      <c r="HI72" s="90"/>
      <c r="HJ72" s="90"/>
      <c r="HK72" s="90"/>
      <c r="HL72" s="90"/>
      <c r="HM72" s="90"/>
      <c r="HN72" s="90"/>
      <c r="HO72" s="90"/>
      <c r="HP72" s="90"/>
      <c r="HQ72" s="90"/>
      <c r="HR72" s="90"/>
      <c r="HS72" s="90"/>
      <c r="HT72" s="90"/>
      <c r="HU72" s="90"/>
      <c r="HV72" s="90"/>
      <c r="HW72" s="90"/>
      <c r="HX72" s="90"/>
      <c r="HY72" s="90"/>
      <c r="HZ72" s="166"/>
      <c r="IA72" s="29" t="s">
        <v>386</v>
      </c>
      <c r="IB72" s="28"/>
      <c r="IC72" s="28"/>
      <c r="ID72" s="28"/>
      <c r="IE72" s="33"/>
      <c r="IF72" s="28"/>
      <c r="IG72" s="28"/>
      <c r="IH72" s="28" t="s">
        <v>400</v>
      </c>
    </row>
    <row r="73" spans="1:242" ht="15" customHeight="1">
      <c r="A73" s="89" t="s">
        <v>27</v>
      </c>
      <c r="B73" s="30">
        <v>26000182</v>
      </c>
      <c r="C73" s="31">
        <v>96.93</v>
      </c>
      <c r="D73" s="31"/>
      <c r="E73" s="34"/>
      <c r="F73" s="37"/>
      <c r="G73" s="35"/>
      <c r="H73" s="29"/>
      <c r="I73" s="29"/>
      <c r="J73" s="29"/>
      <c r="K73" s="29"/>
      <c r="L73" s="29"/>
      <c r="M73" s="36"/>
      <c r="N73" s="91"/>
      <c r="O73" s="91"/>
      <c r="P73" s="91"/>
      <c r="Q73" s="91"/>
      <c r="R73" s="91"/>
      <c r="S73" s="91"/>
      <c r="T73" s="134"/>
      <c r="U73" s="91"/>
      <c r="V73" s="92"/>
      <c r="W73" s="91"/>
      <c r="X73" s="126"/>
      <c r="Y73" s="92"/>
      <c r="Z73" s="91"/>
      <c r="AA73" s="91"/>
      <c r="AB73" s="127"/>
      <c r="AC73" s="92"/>
      <c r="AD73" s="126"/>
      <c r="AE73" s="133"/>
      <c r="AF73" s="231"/>
      <c r="AG73" s="127"/>
      <c r="AH73" s="133"/>
      <c r="AI73" s="90"/>
      <c r="AJ73" s="90"/>
      <c r="AK73" s="90"/>
      <c r="AL73" s="90"/>
      <c r="AM73" s="90"/>
      <c r="AN73" s="90"/>
      <c r="AO73" s="90"/>
      <c r="AP73" s="126"/>
      <c r="AQ73" s="90"/>
      <c r="AR73" s="90"/>
      <c r="AS73" s="90"/>
      <c r="AT73" s="90"/>
      <c r="AU73" s="90"/>
      <c r="AV73" s="127"/>
      <c r="AW73" s="90"/>
      <c r="AX73" s="90"/>
      <c r="AY73" s="90"/>
      <c r="AZ73" s="90"/>
      <c r="BA73" s="90"/>
      <c r="BB73" s="127">
        <v>9.8350000000000009</v>
      </c>
      <c r="BC73" s="90"/>
      <c r="BD73" s="90"/>
      <c r="BE73" s="90"/>
      <c r="BF73" s="90"/>
      <c r="BG73" s="90"/>
      <c r="BH73" s="90"/>
      <c r="BI73" s="90"/>
      <c r="BJ73" s="90"/>
      <c r="BK73" s="90"/>
      <c r="BL73" s="90"/>
      <c r="BM73" s="90"/>
      <c r="BN73" s="90"/>
      <c r="BO73" s="90"/>
      <c r="BP73" s="90"/>
      <c r="BQ73" s="90"/>
      <c r="BR73" s="90"/>
      <c r="BS73" s="90"/>
      <c r="BT73" s="90"/>
      <c r="BU73" s="90"/>
      <c r="BV73" s="90"/>
      <c r="BW73" s="90"/>
      <c r="BX73" s="90"/>
      <c r="BY73" s="90"/>
      <c r="BZ73" s="90"/>
      <c r="CA73" s="90"/>
      <c r="CB73" s="90"/>
      <c r="CC73" s="90"/>
      <c r="CD73" s="90"/>
      <c r="CE73" s="90"/>
      <c r="CF73" s="90"/>
      <c r="CG73" s="90"/>
      <c r="CH73" s="90"/>
      <c r="CI73" s="90"/>
      <c r="CJ73" s="90"/>
      <c r="CK73" s="90"/>
      <c r="CL73" s="90"/>
      <c r="CM73" s="90"/>
      <c r="CN73" s="90"/>
      <c r="CO73" s="90"/>
      <c r="CP73" s="90"/>
      <c r="CQ73" s="90"/>
      <c r="CR73" s="90"/>
      <c r="CS73" s="90"/>
      <c r="CT73" s="90"/>
      <c r="CU73" s="90"/>
      <c r="CV73" s="90"/>
      <c r="CW73" s="90"/>
      <c r="CX73" s="90"/>
      <c r="CY73" s="90"/>
      <c r="CZ73" s="90"/>
      <c r="DA73" s="90"/>
      <c r="DB73" s="90"/>
      <c r="DC73" s="90"/>
      <c r="DD73" s="90"/>
      <c r="DE73" s="90"/>
      <c r="DF73" s="90"/>
      <c r="DG73" s="90"/>
      <c r="DH73" s="90"/>
      <c r="DI73" s="90"/>
      <c r="DJ73" s="90"/>
      <c r="DK73" s="90"/>
      <c r="DL73" s="90"/>
      <c r="DM73" s="90"/>
      <c r="DN73" s="90"/>
      <c r="DO73" s="90"/>
      <c r="DP73" s="90"/>
      <c r="DQ73" s="90"/>
      <c r="DR73" s="90"/>
      <c r="DS73" s="90"/>
      <c r="DT73" s="90"/>
      <c r="DU73" s="90"/>
      <c r="DV73" s="90"/>
      <c r="DW73" s="90"/>
      <c r="DX73" s="90"/>
      <c r="DY73" s="90"/>
      <c r="DZ73" s="90"/>
      <c r="EA73" s="90"/>
      <c r="EB73" s="90"/>
      <c r="EC73" s="233"/>
      <c r="ED73" s="90"/>
      <c r="EE73" s="90"/>
      <c r="EF73" s="90"/>
      <c r="EG73" s="90"/>
      <c r="EH73" s="90"/>
      <c r="EI73" s="90"/>
      <c r="EJ73" s="90"/>
      <c r="EK73" s="90"/>
      <c r="EL73" s="90"/>
      <c r="EM73" s="90"/>
      <c r="EN73" s="90"/>
      <c r="EO73" s="90"/>
      <c r="EP73" s="90"/>
      <c r="EQ73" s="90"/>
      <c r="ER73" s="90"/>
      <c r="ES73" s="90"/>
      <c r="ET73" s="90"/>
      <c r="EU73" s="90"/>
      <c r="EV73" s="90"/>
      <c r="EW73" s="90"/>
      <c r="EX73" s="90"/>
      <c r="EY73" s="90"/>
      <c r="EZ73" s="90"/>
      <c r="FA73" s="90"/>
      <c r="FB73" s="90"/>
      <c r="FC73" s="90"/>
      <c r="FD73" s="90"/>
      <c r="FE73" s="90"/>
      <c r="FF73" s="90"/>
      <c r="FG73" s="90"/>
      <c r="FH73" s="90"/>
      <c r="FI73" s="90"/>
      <c r="FJ73" s="90"/>
      <c r="FK73" s="90"/>
      <c r="FL73" s="90"/>
      <c r="FM73" s="90"/>
      <c r="FN73" s="90"/>
      <c r="FO73" s="90"/>
      <c r="FP73" s="90"/>
      <c r="FQ73" s="90"/>
      <c r="FR73" s="90"/>
      <c r="FS73" s="90"/>
      <c r="FT73" s="90"/>
      <c r="FU73" s="90"/>
      <c r="FV73" s="90"/>
      <c r="FW73" s="90"/>
      <c r="FX73" s="90"/>
      <c r="FY73" s="90"/>
      <c r="FZ73" s="90"/>
      <c r="GA73" s="90"/>
      <c r="GB73" s="90"/>
      <c r="GC73" s="90"/>
      <c r="GD73" s="90"/>
      <c r="GE73" s="90"/>
      <c r="GF73" s="90"/>
      <c r="GG73" s="90"/>
      <c r="GH73" s="90"/>
      <c r="GI73" s="90"/>
      <c r="GJ73" s="90"/>
      <c r="GK73" s="90"/>
      <c r="GL73" s="90"/>
      <c r="GM73" s="90"/>
      <c r="GN73" s="90"/>
      <c r="GO73" s="90"/>
      <c r="GP73" s="90"/>
      <c r="GQ73" s="90"/>
      <c r="GR73" s="90"/>
      <c r="GS73" s="90"/>
      <c r="GT73" s="90"/>
      <c r="GU73" s="90"/>
      <c r="GV73" s="90"/>
      <c r="GW73" s="90"/>
      <c r="GX73" s="90"/>
      <c r="GY73" s="90"/>
      <c r="GZ73" s="90"/>
      <c r="HA73" s="90"/>
      <c r="HB73" s="90"/>
      <c r="HC73" s="90"/>
      <c r="HD73" s="90"/>
      <c r="HE73" s="90"/>
      <c r="HF73" s="90"/>
      <c r="HG73" s="90"/>
      <c r="HH73" s="90"/>
      <c r="HI73" s="90"/>
      <c r="HJ73" s="90"/>
      <c r="HK73" s="90"/>
      <c r="HL73" s="90"/>
      <c r="HM73" s="90"/>
      <c r="HN73" s="90"/>
      <c r="HO73" s="90"/>
      <c r="HP73" s="90"/>
      <c r="HQ73" s="90"/>
      <c r="HR73" s="90"/>
      <c r="HS73" s="90"/>
      <c r="HT73" s="90"/>
      <c r="HU73" s="90"/>
      <c r="HV73" s="90"/>
      <c r="HW73" s="90"/>
      <c r="HX73" s="90"/>
      <c r="HY73" s="90"/>
      <c r="HZ73" s="166"/>
      <c r="IA73" s="29"/>
      <c r="IB73" s="28"/>
      <c r="IC73" s="28"/>
      <c r="ID73" s="28"/>
      <c r="IE73" s="33"/>
      <c r="IF73" s="33"/>
      <c r="IG73" s="31"/>
      <c r="IH73" s="33"/>
    </row>
    <row r="74" spans="1:242" ht="15" customHeight="1">
      <c r="A74" s="234" t="s">
        <v>27</v>
      </c>
      <c r="B74" s="30">
        <v>26000182</v>
      </c>
      <c r="C74" s="31">
        <v>96.86</v>
      </c>
      <c r="D74" s="31"/>
      <c r="E74" s="35">
        <v>61.2</v>
      </c>
      <c r="F74" s="221">
        <v>10.3</v>
      </c>
      <c r="G74" s="226">
        <v>22.6</v>
      </c>
      <c r="H74" s="29" t="s">
        <v>379</v>
      </c>
      <c r="I74" s="29"/>
      <c r="J74" s="29"/>
      <c r="K74" s="34"/>
      <c r="L74" s="29"/>
      <c r="M74" s="36"/>
      <c r="N74" s="91" t="s">
        <v>441</v>
      </c>
      <c r="O74" s="91"/>
      <c r="P74" s="91"/>
      <c r="Q74" s="91"/>
      <c r="R74" s="91"/>
      <c r="S74" s="91"/>
      <c r="T74" s="134"/>
      <c r="U74" s="91"/>
      <c r="V74" s="92"/>
      <c r="W74" s="91"/>
      <c r="X74" s="126"/>
      <c r="Y74" s="92"/>
      <c r="Z74" s="91"/>
      <c r="AA74" s="91"/>
      <c r="AB74" s="127"/>
      <c r="AC74" s="92"/>
      <c r="AD74" s="126"/>
      <c r="AE74" s="133"/>
      <c r="AF74" s="231"/>
      <c r="AG74" s="127"/>
      <c r="AH74" s="133"/>
      <c r="AI74" s="90"/>
      <c r="AJ74" s="90"/>
      <c r="AK74" s="90"/>
      <c r="AL74" s="90"/>
      <c r="AM74" s="90"/>
      <c r="AN74" s="90"/>
      <c r="AO74" s="90"/>
      <c r="AP74" s="126"/>
      <c r="AQ74" s="90"/>
      <c r="AR74" s="90"/>
      <c r="AS74" s="90"/>
      <c r="AT74" s="90"/>
      <c r="AU74" s="90"/>
      <c r="AV74" s="127"/>
      <c r="AW74" s="90"/>
      <c r="AX74" s="90"/>
      <c r="AY74" s="90"/>
      <c r="AZ74" s="90"/>
      <c r="BA74" s="90"/>
      <c r="BB74" s="127"/>
      <c r="BC74" s="90"/>
      <c r="BD74" s="90"/>
      <c r="BE74" s="90"/>
      <c r="BF74" s="90"/>
      <c r="BG74" s="90"/>
      <c r="BH74" s="90"/>
      <c r="BI74" s="90"/>
      <c r="BJ74" s="90"/>
      <c r="BK74" s="90"/>
      <c r="BL74" s="90"/>
      <c r="BM74" s="90"/>
      <c r="BN74" s="90"/>
      <c r="BO74" s="90"/>
      <c r="BP74" s="90"/>
      <c r="BQ74" s="90"/>
      <c r="BR74" s="90"/>
      <c r="BS74" s="90"/>
      <c r="BT74" s="90"/>
      <c r="BU74" s="90"/>
      <c r="BV74" s="90"/>
      <c r="BW74" s="90"/>
      <c r="BX74" s="90"/>
      <c r="BY74" s="90"/>
      <c r="BZ74" s="90"/>
      <c r="CA74" s="90"/>
      <c r="CB74" s="90"/>
      <c r="CC74" s="90"/>
      <c r="CD74" s="90"/>
      <c r="CE74" s="90"/>
      <c r="CF74" s="90"/>
      <c r="CG74" s="90"/>
      <c r="CH74" s="90"/>
      <c r="CI74" s="90"/>
      <c r="CJ74" s="90"/>
      <c r="CK74" s="90"/>
      <c r="CL74" s="90"/>
      <c r="CM74" s="90"/>
      <c r="CN74" s="90"/>
      <c r="CO74" s="90"/>
      <c r="CP74" s="90"/>
      <c r="CQ74" s="90"/>
      <c r="CR74" s="90"/>
      <c r="CS74" s="90"/>
      <c r="CT74" s="90"/>
      <c r="CU74" s="90"/>
      <c r="CV74" s="90"/>
      <c r="CW74" s="90"/>
      <c r="CX74" s="90"/>
      <c r="CY74" s="90"/>
      <c r="CZ74" s="90"/>
      <c r="DA74" s="90"/>
      <c r="DB74" s="90"/>
      <c r="DC74" s="90"/>
      <c r="DD74" s="90"/>
      <c r="DE74" s="90"/>
      <c r="DF74" s="90"/>
      <c r="DG74" s="90"/>
      <c r="DH74" s="90"/>
      <c r="DI74" s="90"/>
      <c r="DJ74" s="90"/>
      <c r="DK74" s="90"/>
      <c r="DL74" s="90"/>
      <c r="DM74" s="90"/>
      <c r="DN74" s="90"/>
      <c r="DO74" s="90"/>
      <c r="DP74" s="90"/>
      <c r="DQ74" s="90"/>
      <c r="DR74" s="90"/>
      <c r="DS74" s="90"/>
      <c r="DT74" s="90"/>
      <c r="DU74" s="90"/>
      <c r="DV74" s="90"/>
      <c r="DW74" s="90"/>
      <c r="DX74" s="90"/>
      <c r="DY74" s="90"/>
      <c r="DZ74" s="90"/>
      <c r="EA74" s="90"/>
      <c r="EB74" s="90"/>
      <c r="EC74" s="233"/>
      <c r="ED74" s="90"/>
      <c r="EE74" s="90"/>
      <c r="EF74" s="90"/>
      <c r="EG74" s="90"/>
      <c r="EH74" s="90"/>
      <c r="EI74" s="90"/>
      <c r="EJ74" s="90"/>
      <c r="EK74" s="90"/>
      <c r="EL74" s="90"/>
      <c r="EM74" s="90"/>
      <c r="EN74" s="90"/>
      <c r="EO74" s="90"/>
      <c r="EP74" s="90"/>
      <c r="EQ74" s="90"/>
      <c r="ER74" s="90"/>
      <c r="ES74" s="90"/>
      <c r="ET74" s="90"/>
      <c r="EU74" s="90"/>
      <c r="EV74" s="90"/>
      <c r="EW74" s="90"/>
      <c r="EX74" s="90"/>
      <c r="EY74" s="90"/>
      <c r="EZ74" s="90"/>
      <c r="FA74" s="90"/>
      <c r="FB74" s="90"/>
      <c r="FC74" s="90"/>
      <c r="FD74" s="90"/>
      <c r="FE74" s="90"/>
      <c r="FF74" s="90"/>
      <c r="FG74" s="90"/>
      <c r="FH74" s="90"/>
      <c r="FI74" s="90"/>
      <c r="FJ74" s="90"/>
      <c r="FK74" s="90"/>
      <c r="FL74" s="90"/>
      <c r="FM74" s="90"/>
      <c r="FN74" s="90"/>
      <c r="FO74" s="90"/>
      <c r="FP74" s="90"/>
      <c r="FQ74" s="90"/>
      <c r="FR74" s="90"/>
      <c r="FS74" s="90"/>
      <c r="FT74" s="90"/>
      <c r="FU74" s="90"/>
      <c r="FV74" s="90"/>
      <c r="FW74" s="90"/>
      <c r="FX74" s="90"/>
      <c r="FY74" s="90"/>
      <c r="FZ74" s="90"/>
      <c r="GA74" s="90"/>
      <c r="GB74" s="90"/>
      <c r="GC74" s="90"/>
      <c r="GD74" s="90"/>
      <c r="GE74" s="90"/>
      <c r="GF74" s="90"/>
      <c r="GG74" s="90"/>
      <c r="GH74" s="90"/>
      <c r="GI74" s="90"/>
      <c r="GJ74" s="90"/>
      <c r="GK74" s="90"/>
      <c r="GL74" s="90"/>
      <c r="GM74" s="90"/>
      <c r="GN74" s="90"/>
      <c r="GO74" s="90"/>
      <c r="GP74" s="90"/>
      <c r="GQ74" s="90"/>
      <c r="GR74" s="90"/>
      <c r="GS74" s="90"/>
      <c r="GT74" s="90"/>
      <c r="GU74" s="90"/>
      <c r="GV74" s="90"/>
      <c r="GW74" s="90"/>
      <c r="GX74" s="90"/>
      <c r="GY74" s="90"/>
      <c r="GZ74" s="90"/>
      <c r="HA74" s="90"/>
      <c r="HB74" s="90"/>
      <c r="HC74" s="90"/>
      <c r="HD74" s="90"/>
      <c r="HE74" s="90"/>
      <c r="HF74" s="90"/>
      <c r="HG74" s="90"/>
      <c r="HH74" s="90"/>
      <c r="HI74" s="90"/>
      <c r="HJ74" s="90"/>
      <c r="HK74" s="90"/>
      <c r="HL74" s="90"/>
      <c r="HM74" s="90"/>
      <c r="HN74" s="90"/>
      <c r="HO74" s="90"/>
      <c r="HP74" s="90"/>
      <c r="HQ74" s="90"/>
      <c r="HR74" s="90"/>
      <c r="HS74" s="90"/>
      <c r="HT74" s="90"/>
      <c r="HU74" s="90"/>
      <c r="HV74" s="90"/>
      <c r="HW74" s="90"/>
      <c r="HX74" s="90"/>
      <c r="HY74" s="90"/>
      <c r="HZ74" s="166"/>
      <c r="IA74" s="29" t="s">
        <v>386</v>
      </c>
      <c r="IB74" s="28"/>
      <c r="IC74" s="28"/>
      <c r="ID74" s="28"/>
      <c r="IE74" s="30"/>
      <c r="IF74" s="30"/>
      <c r="IG74" s="33"/>
      <c r="IH74" s="28" t="s">
        <v>400</v>
      </c>
    </row>
    <row r="75" spans="1:242" ht="15" customHeight="1">
      <c r="A75" s="234" t="s">
        <v>27</v>
      </c>
      <c r="B75" s="30">
        <v>26000182</v>
      </c>
      <c r="C75" s="31">
        <v>97.59</v>
      </c>
      <c r="D75" s="31"/>
      <c r="E75" s="35">
        <v>62.87</v>
      </c>
      <c r="F75" s="37">
        <v>8.3079999999999998</v>
      </c>
      <c r="G75" s="226">
        <v>24.31</v>
      </c>
      <c r="H75" s="29" t="s">
        <v>379</v>
      </c>
      <c r="I75" s="29"/>
      <c r="J75" s="29"/>
      <c r="K75" s="29"/>
      <c r="L75" s="70"/>
      <c r="M75" s="29"/>
      <c r="N75" s="91" t="s">
        <v>441</v>
      </c>
      <c r="O75" s="91"/>
      <c r="P75" s="90"/>
      <c r="Q75" s="91"/>
      <c r="R75" s="126"/>
      <c r="S75" s="126"/>
      <c r="T75" s="90"/>
      <c r="U75" s="126"/>
      <c r="V75" s="126"/>
      <c r="W75" s="91"/>
      <c r="X75" s="126"/>
      <c r="Y75" s="90"/>
      <c r="Z75" s="90"/>
      <c r="AA75" s="90"/>
      <c r="AB75" s="90"/>
      <c r="AC75" s="90"/>
      <c r="AD75" s="90"/>
      <c r="AE75" s="133"/>
      <c r="AF75" s="231"/>
      <c r="AG75" s="127"/>
      <c r="AH75" s="133"/>
      <c r="AI75" s="90"/>
      <c r="AJ75" s="90"/>
      <c r="AK75" s="90"/>
      <c r="AL75" s="90"/>
      <c r="AM75" s="90"/>
      <c r="AN75" s="90"/>
      <c r="AO75" s="90"/>
      <c r="AP75" s="126"/>
      <c r="AQ75" s="90"/>
      <c r="AR75" s="90"/>
      <c r="AS75" s="90"/>
      <c r="AT75" s="90"/>
      <c r="AU75" s="90"/>
      <c r="AV75" s="127"/>
      <c r="AW75" s="90"/>
      <c r="AX75" s="90"/>
      <c r="AY75" s="90"/>
      <c r="AZ75" s="90"/>
      <c r="BA75" s="90"/>
      <c r="BB75" s="127"/>
      <c r="BC75" s="90"/>
      <c r="BD75" s="90"/>
      <c r="BE75" s="90"/>
      <c r="BF75" s="90"/>
      <c r="BG75" s="90"/>
      <c r="BH75" s="90"/>
      <c r="BI75" s="90"/>
      <c r="BJ75" s="90"/>
      <c r="BK75" s="90"/>
      <c r="BL75" s="90"/>
      <c r="BM75" s="90"/>
      <c r="BN75" s="90"/>
      <c r="BO75" s="90"/>
      <c r="BP75" s="90"/>
      <c r="BQ75" s="90"/>
      <c r="BR75" s="90"/>
      <c r="BS75" s="90"/>
      <c r="BT75" s="90"/>
      <c r="BU75" s="90"/>
      <c r="BV75" s="90"/>
      <c r="BW75" s="90"/>
      <c r="BX75" s="90"/>
      <c r="BY75" s="90"/>
      <c r="BZ75" s="90"/>
      <c r="CA75" s="90"/>
      <c r="CB75" s="90"/>
      <c r="CC75" s="90"/>
      <c r="CD75" s="90"/>
      <c r="CE75" s="90"/>
      <c r="CF75" s="90"/>
      <c r="CG75" s="90"/>
      <c r="CH75" s="90"/>
      <c r="CI75" s="90"/>
      <c r="CJ75" s="90"/>
      <c r="CK75" s="90"/>
      <c r="CL75" s="90"/>
      <c r="CM75" s="90"/>
      <c r="CN75" s="90"/>
      <c r="CO75" s="90"/>
      <c r="CP75" s="90"/>
      <c r="CQ75" s="90"/>
      <c r="CR75" s="90"/>
      <c r="CS75" s="90"/>
      <c r="CT75" s="90"/>
      <c r="CU75" s="90"/>
      <c r="CV75" s="90"/>
      <c r="CW75" s="90"/>
      <c r="CX75" s="90"/>
      <c r="CY75" s="90"/>
      <c r="CZ75" s="90"/>
      <c r="DA75" s="90"/>
      <c r="DB75" s="90"/>
      <c r="DC75" s="90"/>
      <c r="DD75" s="90"/>
      <c r="DE75" s="90"/>
      <c r="DF75" s="90"/>
      <c r="DG75" s="90"/>
      <c r="DH75" s="90"/>
      <c r="DI75" s="90"/>
      <c r="DJ75" s="90"/>
      <c r="DK75" s="90"/>
      <c r="DL75" s="90"/>
      <c r="DM75" s="90"/>
      <c r="DN75" s="90"/>
      <c r="DO75" s="90"/>
      <c r="DP75" s="90"/>
      <c r="DQ75" s="90"/>
      <c r="DR75" s="90"/>
      <c r="DS75" s="90"/>
      <c r="DT75" s="90"/>
      <c r="DU75" s="90"/>
      <c r="DV75" s="90"/>
      <c r="DW75" s="90"/>
      <c r="DX75" s="90"/>
      <c r="DY75" s="90"/>
      <c r="DZ75" s="90"/>
      <c r="EA75" s="90"/>
      <c r="EB75" s="90"/>
      <c r="EC75" s="233"/>
      <c r="ED75" s="90"/>
      <c r="EE75" s="90"/>
      <c r="EF75" s="90"/>
      <c r="EG75" s="90"/>
      <c r="EH75" s="90"/>
      <c r="EI75" s="90"/>
      <c r="EJ75" s="90"/>
      <c r="EK75" s="90"/>
      <c r="EL75" s="90"/>
      <c r="EM75" s="90"/>
      <c r="EN75" s="90"/>
      <c r="EO75" s="90"/>
      <c r="EP75" s="90"/>
      <c r="EQ75" s="90"/>
      <c r="ER75" s="90"/>
      <c r="ES75" s="90"/>
      <c r="ET75" s="90"/>
      <c r="EU75" s="90"/>
      <c r="EV75" s="90"/>
      <c r="EW75" s="90"/>
      <c r="EX75" s="90"/>
      <c r="EY75" s="90"/>
      <c r="EZ75" s="90"/>
      <c r="FA75" s="90"/>
      <c r="FB75" s="90"/>
      <c r="FC75" s="90"/>
      <c r="FD75" s="90"/>
      <c r="FE75" s="90"/>
      <c r="FF75" s="90"/>
      <c r="FG75" s="90"/>
      <c r="FH75" s="90"/>
      <c r="FI75" s="90"/>
      <c r="FJ75" s="90"/>
      <c r="FK75" s="90"/>
      <c r="FL75" s="90"/>
      <c r="FM75" s="90"/>
      <c r="FN75" s="90"/>
      <c r="FO75" s="90"/>
      <c r="FP75" s="90"/>
      <c r="FQ75" s="90"/>
      <c r="FR75" s="90"/>
      <c r="FS75" s="90"/>
      <c r="FT75" s="90"/>
      <c r="FU75" s="90"/>
      <c r="FV75" s="90"/>
      <c r="FW75" s="90"/>
      <c r="FX75" s="90"/>
      <c r="FY75" s="90"/>
      <c r="FZ75" s="90"/>
      <c r="GA75" s="90"/>
      <c r="GB75" s="90"/>
      <c r="GC75" s="90"/>
      <c r="GD75" s="90"/>
      <c r="GE75" s="90"/>
      <c r="GF75" s="90"/>
      <c r="GG75" s="90"/>
      <c r="GH75" s="90"/>
      <c r="GI75" s="90"/>
      <c r="GJ75" s="90"/>
      <c r="GK75" s="90"/>
      <c r="GL75" s="90"/>
      <c r="GM75" s="90"/>
      <c r="GN75" s="90"/>
      <c r="GO75" s="90"/>
      <c r="GP75" s="90"/>
      <c r="GQ75" s="90"/>
      <c r="GR75" s="90"/>
      <c r="GS75" s="90"/>
      <c r="GT75" s="90"/>
      <c r="GU75" s="90"/>
      <c r="GV75" s="90"/>
      <c r="GW75" s="90"/>
      <c r="GX75" s="90"/>
      <c r="GY75" s="90"/>
      <c r="GZ75" s="90"/>
      <c r="HA75" s="90"/>
      <c r="HB75" s="90"/>
      <c r="HC75" s="90"/>
      <c r="HD75" s="90"/>
      <c r="HE75" s="90"/>
      <c r="HF75" s="90"/>
      <c r="HG75" s="90"/>
      <c r="HH75" s="90"/>
      <c r="HI75" s="90"/>
      <c r="HJ75" s="90"/>
      <c r="HK75" s="90"/>
      <c r="HL75" s="90"/>
      <c r="HM75" s="90"/>
      <c r="HN75" s="90"/>
      <c r="HO75" s="90"/>
      <c r="HP75" s="90"/>
      <c r="HQ75" s="90"/>
      <c r="HR75" s="90"/>
      <c r="HS75" s="90"/>
      <c r="HT75" s="90"/>
      <c r="HU75" s="90"/>
      <c r="HV75" s="90"/>
      <c r="HW75" s="90"/>
      <c r="HX75" s="90"/>
      <c r="HY75" s="90"/>
      <c r="HZ75" s="166"/>
      <c r="IA75" s="29" t="s">
        <v>386</v>
      </c>
      <c r="IB75" s="28"/>
      <c r="IC75" s="28"/>
      <c r="ID75" s="28"/>
      <c r="IE75" s="33"/>
      <c r="IF75" s="33"/>
      <c r="IG75" s="31"/>
      <c r="IH75" s="28" t="s">
        <v>400</v>
      </c>
    </row>
    <row r="76" spans="1:242" ht="15" customHeight="1">
      <c r="A76" s="89" t="s">
        <v>27</v>
      </c>
      <c r="B76" s="30">
        <v>26000191</v>
      </c>
      <c r="C76" s="31">
        <v>89.57</v>
      </c>
      <c r="D76" s="28"/>
      <c r="E76" s="37"/>
      <c r="F76" s="37"/>
      <c r="G76" s="35"/>
      <c r="H76" s="29"/>
      <c r="I76" s="37"/>
      <c r="J76" s="29"/>
      <c r="K76" s="29"/>
      <c r="L76" s="29"/>
      <c r="M76" s="29"/>
      <c r="N76" s="126"/>
      <c r="O76" s="127"/>
      <c r="P76" s="91"/>
      <c r="Q76" s="90"/>
      <c r="R76" s="90"/>
      <c r="S76" s="90"/>
      <c r="T76" s="90"/>
      <c r="U76" s="90"/>
      <c r="V76" s="90"/>
      <c r="W76" s="90"/>
      <c r="X76" s="90"/>
      <c r="Y76" s="90"/>
      <c r="Z76" s="90"/>
      <c r="AA76" s="90"/>
      <c r="AB76" s="90"/>
      <c r="AC76" s="90"/>
      <c r="AD76" s="133">
        <v>0.42749999999999999</v>
      </c>
      <c r="AE76" s="133">
        <v>0.64039999999999997</v>
      </c>
      <c r="AF76" s="231">
        <v>8.1479999999999997E-2</v>
      </c>
      <c r="AG76" s="127">
        <v>6.3819999999999997</v>
      </c>
      <c r="AH76" s="133" t="s">
        <v>379</v>
      </c>
      <c r="AI76" s="90"/>
      <c r="AJ76" s="90"/>
      <c r="AK76" s="90"/>
      <c r="AL76" s="90"/>
      <c r="AM76" s="90"/>
      <c r="AN76" s="90"/>
      <c r="AO76" s="90"/>
      <c r="AP76" s="126"/>
      <c r="AQ76" s="90"/>
      <c r="AR76" s="90"/>
      <c r="AS76" s="90"/>
      <c r="AT76" s="90"/>
      <c r="AU76" s="90"/>
      <c r="AV76" s="127"/>
      <c r="AW76" s="90"/>
      <c r="AX76" s="90"/>
      <c r="AY76" s="90"/>
      <c r="AZ76" s="90"/>
      <c r="BA76" s="90"/>
      <c r="BB76" s="127"/>
      <c r="BC76" s="90"/>
      <c r="BD76" s="90"/>
      <c r="BE76" s="90"/>
      <c r="BF76" s="90"/>
      <c r="BG76" s="90"/>
      <c r="BH76" s="90"/>
      <c r="BI76" s="90"/>
      <c r="BJ76" s="90"/>
      <c r="BK76" s="90"/>
      <c r="BL76" s="90"/>
      <c r="BM76" s="90"/>
      <c r="BN76" s="90"/>
      <c r="BO76" s="90"/>
      <c r="BP76" s="90"/>
      <c r="BQ76" s="90"/>
      <c r="BR76" s="90"/>
      <c r="BS76" s="90"/>
      <c r="BT76" s="90"/>
      <c r="BU76" s="90"/>
      <c r="BV76" s="90"/>
      <c r="BW76" s="90"/>
      <c r="BX76" s="90"/>
      <c r="BY76" s="90"/>
      <c r="BZ76" s="90"/>
      <c r="CA76" s="90"/>
      <c r="CB76" s="90"/>
      <c r="CC76" s="90"/>
      <c r="CD76" s="90"/>
      <c r="CE76" s="90"/>
      <c r="CF76" s="90"/>
      <c r="CG76" s="90"/>
      <c r="CH76" s="90"/>
      <c r="CI76" s="90"/>
      <c r="CJ76" s="90"/>
      <c r="CK76" s="90"/>
      <c r="CL76" s="90"/>
      <c r="CM76" s="90"/>
      <c r="CN76" s="90"/>
      <c r="CO76" s="90"/>
      <c r="CP76" s="90"/>
      <c r="CQ76" s="90"/>
      <c r="CR76" s="90"/>
      <c r="CS76" s="90"/>
      <c r="CT76" s="90"/>
      <c r="CU76" s="90"/>
      <c r="CV76" s="90"/>
      <c r="CW76" s="90"/>
      <c r="CX76" s="90"/>
      <c r="CY76" s="90"/>
      <c r="CZ76" s="90"/>
      <c r="DA76" s="90"/>
      <c r="DB76" s="90"/>
      <c r="DC76" s="90"/>
      <c r="DD76" s="90"/>
      <c r="DE76" s="90"/>
      <c r="DF76" s="90"/>
      <c r="DG76" s="90"/>
      <c r="DH76" s="90"/>
      <c r="DI76" s="90"/>
      <c r="DJ76" s="90"/>
      <c r="DK76" s="90"/>
      <c r="DL76" s="90"/>
      <c r="DM76" s="90"/>
      <c r="DN76" s="90"/>
      <c r="DO76" s="90"/>
      <c r="DP76" s="90"/>
      <c r="DQ76" s="90"/>
      <c r="DR76" s="90"/>
      <c r="DS76" s="90"/>
      <c r="DT76" s="90"/>
      <c r="DU76" s="90"/>
      <c r="DV76" s="90"/>
      <c r="DW76" s="90"/>
      <c r="DX76" s="90"/>
      <c r="DY76" s="90"/>
      <c r="DZ76" s="90"/>
      <c r="EA76" s="90"/>
      <c r="EB76" s="90"/>
      <c r="EC76" s="233"/>
      <c r="ED76" s="90"/>
      <c r="EE76" s="90"/>
      <c r="EF76" s="90"/>
      <c r="EG76" s="90"/>
      <c r="EH76" s="90"/>
      <c r="EI76" s="90"/>
      <c r="EJ76" s="90"/>
      <c r="EK76" s="90"/>
      <c r="EL76" s="90"/>
      <c r="EM76" s="90"/>
      <c r="EN76" s="90"/>
      <c r="EO76" s="90"/>
      <c r="EP76" s="90"/>
      <c r="EQ76" s="90"/>
      <c r="ER76" s="90"/>
      <c r="ES76" s="90"/>
      <c r="ET76" s="90"/>
      <c r="EU76" s="90"/>
      <c r="EV76" s="90"/>
      <c r="EW76" s="90"/>
      <c r="EX76" s="90"/>
      <c r="EY76" s="90"/>
      <c r="EZ76" s="90"/>
      <c r="FA76" s="90"/>
      <c r="FB76" s="90"/>
      <c r="FC76" s="90"/>
      <c r="FD76" s="90"/>
      <c r="FE76" s="90"/>
      <c r="FF76" s="90"/>
      <c r="FG76" s="90"/>
      <c r="FH76" s="90"/>
      <c r="FI76" s="90"/>
      <c r="FJ76" s="90"/>
      <c r="FK76" s="90"/>
      <c r="FL76" s="90"/>
      <c r="FM76" s="90"/>
      <c r="FN76" s="90"/>
      <c r="FO76" s="90"/>
      <c r="FP76" s="90"/>
      <c r="FQ76" s="90"/>
      <c r="FR76" s="90"/>
      <c r="FS76" s="90"/>
      <c r="FT76" s="90"/>
      <c r="FU76" s="90"/>
      <c r="FV76" s="90"/>
      <c r="FW76" s="90"/>
      <c r="FX76" s="90"/>
      <c r="FY76" s="90"/>
      <c r="FZ76" s="90"/>
      <c r="GA76" s="90"/>
      <c r="GB76" s="90"/>
      <c r="GC76" s="90"/>
      <c r="GD76" s="90"/>
      <c r="GE76" s="90"/>
      <c r="GF76" s="90"/>
      <c r="GG76" s="90"/>
      <c r="GH76" s="90"/>
      <c r="GI76" s="90"/>
      <c r="GJ76" s="90"/>
      <c r="GK76" s="90"/>
      <c r="GL76" s="90"/>
      <c r="GM76" s="90"/>
      <c r="GN76" s="90"/>
      <c r="GO76" s="90"/>
      <c r="GP76" s="90"/>
      <c r="GQ76" s="90"/>
      <c r="GR76" s="90"/>
      <c r="GS76" s="90"/>
      <c r="GT76" s="90"/>
      <c r="GU76" s="90"/>
      <c r="GV76" s="90"/>
      <c r="GW76" s="90"/>
      <c r="GX76" s="90"/>
      <c r="GY76" s="90"/>
      <c r="GZ76" s="90"/>
      <c r="HA76" s="90"/>
      <c r="HB76" s="90"/>
      <c r="HC76" s="90"/>
      <c r="HD76" s="90"/>
      <c r="HE76" s="90"/>
      <c r="HF76" s="90"/>
      <c r="HG76" s="90"/>
      <c r="HH76" s="90"/>
      <c r="HI76" s="90"/>
      <c r="HJ76" s="90"/>
      <c r="HK76" s="90"/>
      <c r="HL76" s="90"/>
      <c r="HM76" s="90"/>
      <c r="HN76" s="90"/>
      <c r="HO76" s="90"/>
      <c r="HP76" s="90"/>
      <c r="HQ76" s="90"/>
      <c r="HR76" s="90"/>
      <c r="HS76" s="90"/>
      <c r="HT76" s="90"/>
      <c r="HU76" s="90"/>
      <c r="HV76" s="90"/>
      <c r="HW76" s="90"/>
      <c r="HX76" s="90"/>
      <c r="HY76" s="90"/>
      <c r="HZ76" s="166"/>
      <c r="IA76" s="29"/>
      <c r="IB76" s="28"/>
      <c r="IC76" s="28"/>
      <c r="ID76" s="28"/>
      <c r="IE76" s="28"/>
      <c r="IF76" s="28"/>
      <c r="IG76" s="28"/>
      <c r="IH76" s="30"/>
    </row>
    <row r="77" spans="1:242" ht="15" customHeight="1">
      <c r="A77" s="89" t="s">
        <v>27</v>
      </c>
      <c r="B77" s="30">
        <v>26000050</v>
      </c>
      <c r="C77" s="31">
        <v>95.31</v>
      </c>
      <c r="D77" s="33"/>
      <c r="E77" s="38"/>
      <c r="F77" s="37"/>
      <c r="G77" s="35"/>
      <c r="H77" s="29"/>
      <c r="I77" s="35"/>
      <c r="J77" s="29"/>
      <c r="K77" s="29"/>
      <c r="L77" s="29"/>
      <c r="M77" s="37"/>
      <c r="N77" s="91"/>
      <c r="O77" s="90"/>
      <c r="P77" s="90"/>
      <c r="Q77" s="90"/>
      <c r="R77" s="90"/>
      <c r="S77" s="90"/>
      <c r="T77" s="90"/>
      <c r="U77" s="90"/>
      <c r="V77" s="90"/>
      <c r="W77" s="90"/>
      <c r="X77" s="90"/>
      <c r="Y77" s="90"/>
      <c r="Z77" s="90"/>
      <c r="AA77" s="90"/>
      <c r="AB77" s="90"/>
      <c r="AC77" s="90"/>
      <c r="AD77" s="133"/>
      <c r="AE77" s="133"/>
      <c r="AF77" s="231"/>
      <c r="AG77" s="127"/>
      <c r="AH77" s="133"/>
      <c r="AI77" s="90"/>
      <c r="AJ77" s="90"/>
      <c r="AK77" s="90"/>
      <c r="AL77" s="90"/>
      <c r="AM77" s="90"/>
      <c r="AN77" s="90"/>
      <c r="AO77" s="90"/>
      <c r="AP77" s="126"/>
      <c r="AQ77" s="90"/>
      <c r="AR77" s="90"/>
      <c r="AS77" s="90"/>
      <c r="AT77" s="90"/>
      <c r="AU77" s="90"/>
      <c r="AV77" s="127"/>
      <c r="AW77" s="90"/>
      <c r="AX77" s="90"/>
      <c r="AY77" s="90"/>
      <c r="AZ77" s="90"/>
      <c r="BA77" s="90"/>
      <c r="BB77" s="127">
        <v>8.8149999999999995</v>
      </c>
      <c r="BC77" s="90"/>
      <c r="BD77" s="90"/>
      <c r="BE77" s="90"/>
      <c r="BF77" s="90"/>
      <c r="BG77" s="90"/>
      <c r="BH77" s="90"/>
      <c r="BI77" s="90"/>
      <c r="BJ77" s="90"/>
      <c r="BK77" s="90"/>
      <c r="BL77" s="90"/>
      <c r="BM77" s="90"/>
      <c r="BN77" s="90"/>
      <c r="BO77" s="90"/>
      <c r="BP77" s="90"/>
      <c r="BQ77" s="90"/>
      <c r="BR77" s="90"/>
      <c r="BS77" s="90"/>
      <c r="BT77" s="90"/>
      <c r="BU77" s="90"/>
      <c r="BV77" s="90"/>
      <c r="BW77" s="90"/>
      <c r="BX77" s="90"/>
      <c r="BY77" s="90"/>
      <c r="BZ77" s="90"/>
      <c r="CA77" s="90"/>
      <c r="CB77" s="90"/>
      <c r="CC77" s="90"/>
      <c r="CD77" s="90"/>
      <c r="CE77" s="90"/>
      <c r="CF77" s="90"/>
      <c r="CG77" s="90"/>
      <c r="CH77" s="90"/>
      <c r="CI77" s="90"/>
      <c r="CJ77" s="90"/>
      <c r="CK77" s="90"/>
      <c r="CL77" s="90"/>
      <c r="CM77" s="90"/>
      <c r="CN77" s="90"/>
      <c r="CO77" s="90"/>
      <c r="CP77" s="90"/>
      <c r="CQ77" s="90"/>
      <c r="CR77" s="90"/>
      <c r="CS77" s="90"/>
      <c r="CT77" s="90"/>
      <c r="CU77" s="90"/>
      <c r="CV77" s="90"/>
      <c r="CW77" s="90"/>
      <c r="CX77" s="90"/>
      <c r="CY77" s="90"/>
      <c r="CZ77" s="90"/>
      <c r="DA77" s="90"/>
      <c r="DB77" s="90"/>
      <c r="DC77" s="90"/>
      <c r="DD77" s="90"/>
      <c r="DE77" s="90"/>
      <c r="DF77" s="90"/>
      <c r="DG77" s="90"/>
      <c r="DH77" s="90"/>
      <c r="DI77" s="90"/>
      <c r="DJ77" s="90"/>
      <c r="DK77" s="90"/>
      <c r="DL77" s="90"/>
      <c r="DM77" s="90"/>
      <c r="DN77" s="90"/>
      <c r="DO77" s="90"/>
      <c r="DP77" s="90"/>
      <c r="DQ77" s="90"/>
      <c r="DR77" s="90"/>
      <c r="DS77" s="90"/>
      <c r="DT77" s="90"/>
      <c r="DU77" s="90"/>
      <c r="DV77" s="90"/>
      <c r="DW77" s="90"/>
      <c r="DX77" s="90"/>
      <c r="DY77" s="90"/>
      <c r="DZ77" s="90"/>
      <c r="EA77" s="90"/>
      <c r="EB77" s="90"/>
      <c r="EC77" s="233"/>
      <c r="ED77" s="90"/>
      <c r="EE77" s="90"/>
      <c r="EF77" s="90"/>
      <c r="EG77" s="90"/>
      <c r="EH77" s="90"/>
      <c r="EI77" s="90"/>
      <c r="EJ77" s="90"/>
      <c r="EK77" s="90"/>
      <c r="EL77" s="90"/>
      <c r="EM77" s="90"/>
      <c r="EN77" s="90"/>
      <c r="EO77" s="90"/>
      <c r="EP77" s="90"/>
      <c r="EQ77" s="90"/>
      <c r="ER77" s="90"/>
      <c r="ES77" s="90"/>
      <c r="ET77" s="90"/>
      <c r="EU77" s="90"/>
      <c r="EV77" s="90"/>
      <c r="EW77" s="90"/>
      <c r="EX77" s="90"/>
      <c r="EY77" s="90"/>
      <c r="EZ77" s="90"/>
      <c r="FA77" s="90"/>
      <c r="FB77" s="90"/>
      <c r="FC77" s="90"/>
      <c r="FD77" s="90"/>
      <c r="FE77" s="90"/>
      <c r="FF77" s="90"/>
      <c r="FG77" s="90"/>
      <c r="FH77" s="90"/>
      <c r="FI77" s="90"/>
      <c r="FJ77" s="90"/>
      <c r="FK77" s="90"/>
      <c r="FL77" s="90"/>
      <c r="FM77" s="90"/>
      <c r="FN77" s="90"/>
      <c r="FO77" s="90"/>
      <c r="FP77" s="90"/>
      <c r="FQ77" s="90"/>
      <c r="FR77" s="90"/>
      <c r="FS77" s="90"/>
      <c r="FT77" s="90"/>
      <c r="FU77" s="90"/>
      <c r="FV77" s="90"/>
      <c r="FW77" s="90"/>
      <c r="FX77" s="90"/>
      <c r="FY77" s="90"/>
      <c r="FZ77" s="90"/>
      <c r="GA77" s="90"/>
      <c r="GB77" s="90"/>
      <c r="GC77" s="90"/>
      <c r="GD77" s="90"/>
      <c r="GE77" s="90"/>
      <c r="GF77" s="90"/>
      <c r="GG77" s="90"/>
      <c r="GH77" s="90"/>
      <c r="GI77" s="90"/>
      <c r="GJ77" s="90"/>
      <c r="GK77" s="90"/>
      <c r="GL77" s="90"/>
      <c r="GM77" s="90"/>
      <c r="GN77" s="90"/>
      <c r="GO77" s="90"/>
      <c r="GP77" s="90"/>
      <c r="GQ77" s="90"/>
      <c r="GR77" s="90"/>
      <c r="GS77" s="90"/>
      <c r="GT77" s="90"/>
      <c r="GU77" s="90"/>
      <c r="GV77" s="90"/>
      <c r="GW77" s="90"/>
      <c r="GX77" s="90"/>
      <c r="GY77" s="90"/>
      <c r="GZ77" s="90"/>
      <c r="HA77" s="90"/>
      <c r="HB77" s="90"/>
      <c r="HC77" s="90"/>
      <c r="HD77" s="90"/>
      <c r="HE77" s="90"/>
      <c r="HF77" s="90"/>
      <c r="HG77" s="90"/>
      <c r="HH77" s="90"/>
      <c r="HI77" s="90"/>
      <c r="HJ77" s="90"/>
      <c r="HK77" s="90"/>
      <c r="HL77" s="90"/>
      <c r="HM77" s="90"/>
      <c r="HN77" s="90"/>
      <c r="HO77" s="90"/>
      <c r="HP77" s="90"/>
      <c r="HQ77" s="90"/>
      <c r="HR77" s="90"/>
      <c r="HS77" s="90"/>
      <c r="HT77" s="90"/>
      <c r="HU77" s="90"/>
      <c r="HV77" s="90"/>
      <c r="HW77" s="90"/>
      <c r="HX77" s="90"/>
      <c r="HY77" s="90"/>
      <c r="HZ77" s="166"/>
      <c r="IA77" s="29"/>
      <c r="IB77" s="28"/>
      <c r="IC77" s="28"/>
      <c r="ID77" s="28"/>
      <c r="IE77" s="30"/>
      <c r="IF77" s="30"/>
      <c r="IG77" s="33"/>
      <c r="IH77" s="30"/>
    </row>
    <row r="78" spans="1:242" ht="15" customHeight="1">
      <c r="A78" s="234" t="s">
        <v>27</v>
      </c>
      <c r="B78" s="30">
        <v>26000050</v>
      </c>
      <c r="C78" s="31">
        <v>94.77</v>
      </c>
      <c r="D78" s="28"/>
      <c r="E78" s="226">
        <v>59.28</v>
      </c>
      <c r="F78" s="221">
        <v>8.4949999999999992</v>
      </c>
      <c r="G78" s="226">
        <v>23.38</v>
      </c>
      <c r="H78" s="52">
        <v>0.7994</v>
      </c>
      <c r="I78" s="29"/>
      <c r="J78" s="37"/>
      <c r="K78" s="29"/>
      <c r="L78" s="29"/>
      <c r="M78" s="36"/>
      <c r="N78" s="91" t="s">
        <v>414</v>
      </c>
      <c r="O78" s="91"/>
      <c r="P78" s="91"/>
      <c r="Q78" s="91"/>
      <c r="R78" s="91"/>
      <c r="S78" s="91"/>
      <c r="T78" s="134"/>
      <c r="U78" s="91"/>
      <c r="V78" s="92"/>
      <c r="W78" s="91"/>
      <c r="X78" s="126"/>
      <c r="Y78" s="92"/>
      <c r="Z78" s="91"/>
      <c r="AA78" s="91"/>
      <c r="AB78" s="127"/>
      <c r="AC78" s="92"/>
      <c r="AD78" s="133"/>
      <c r="AE78" s="133"/>
      <c r="AF78" s="231"/>
      <c r="AG78" s="127"/>
      <c r="AH78" s="133"/>
      <c r="AI78" s="90"/>
      <c r="AJ78" s="90"/>
      <c r="AK78" s="90"/>
      <c r="AL78" s="90"/>
      <c r="AM78" s="90"/>
      <c r="AN78" s="90"/>
      <c r="AO78" s="90"/>
      <c r="AP78" s="126"/>
      <c r="AQ78" s="90"/>
      <c r="AR78" s="90"/>
      <c r="AS78" s="90"/>
      <c r="AT78" s="90"/>
      <c r="AU78" s="90"/>
      <c r="AV78" s="127"/>
      <c r="AW78" s="90"/>
      <c r="AX78" s="90"/>
      <c r="AY78" s="90"/>
      <c r="AZ78" s="90"/>
      <c r="BA78" s="90"/>
      <c r="BB78" s="127"/>
      <c r="BC78" s="90"/>
      <c r="BD78" s="126">
        <v>0.43</v>
      </c>
      <c r="BE78" s="90"/>
      <c r="BF78" s="90"/>
      <c r="BG78" s="90"/>
      <c r="BH78" s="90"/>
      <c r="BI78" s="90"/>
      <c r="BJ78" s="90"/>
      <c r="BK78" s="90"/>
      <c r="BL78" s="90"/>
      <c r="BM78" s="90"/>
      <c r="BN78" s="90"/>
      <c r="BO78" s="90"/>
      <c r="BP78" s="90"/>
      <c r="BQ78" s="90"/>
      <c r="BR78" s="90"/>
      <c r="BS78" s="90"/>
      <c r="BT78" s="90"/>
      <c r="BU78" s="90"/>
      <c r="BV78" s="90"/>
      <c r="BW78" s="90"/>
      <c r="BX78" s="90"/>
      <c r="BY78" s="90"/>
      <c r="BZ78" s="90"/>
      <c r="CA78" s="90"/>
      <c r="CB78" s="90"/>
      <c r="CC78" s="90"/>
      <c r="CD78" s="90"/>
      <c r="CE78" s="90"/>
      <c r="CF78" s="90"/>
      <c r="CG78" s="90"/>
      <c r="CH78" s="90"/>
      <c r="CI78" s="90"/>
      <c r="CJ78" s="90"/>
      <c r="CK78" s="90"/>
      <c r="CL78" s="90"/>
      <c r="CM78" s="90"/>
      <c r="CN78" s="90"/>
      <c r="CO78" s="90"/>
      <c r="CP78" s="90"/>
      <c r="CQ78" s="90"/>
      <c r="CR78" s="90"/>
      <c r="CS78" s="90"/>
      <c r="CT78" s="90"/>
      <c r="CU78" s="90"/>
      <c r="CV78" s="90"/>
      <c r="CW78" s="90"/>
      <c r="CX78" s="90"/>
      <c r="CY78" s="90"/>
      <c r="CZ78" s="90"/>
      <c r="DA78" s="90"/>
      <c r="DB78" s="90"/>
      <c r="DC78" s="90"/>
      <c r="DD78" s="90"/>
      <c r="DE78" s="90"/>
      <c r="DF78" s="90"/>
      <c r="DG78" s="90"/>
      <c r="DH78" s="90"/>
      <c r="DI78" s="90"/>
      <c r="DJ78" s="90"/>
      <c r="DK78" s="90"/>
      <c r="DL78" s="90"/>
      <c r="DM78" s="90"/>
      <c r="DN78" s="90"/>
      <c r="DO78" s="90"/>
      <c r="DP78" s="90"/>
      <c r="DQ78" s="90"/>
      <c r="DR78" s="90"/>
      <c r="DS78" s="90"/>
      <c r="DT78" s="90"/>
      <c r="DU78" s="90"/>
      <c r="DV78" s="90"/>
      <c r="DW78" s="90"/>
      <c r="DX78" s="90"/>
      <c r="DY78" s="90"/>
      <c r="DZ78" s="90"/>
      <c r="EA78" s="90"/>
      <c r="EB78" s="90"/>
      <c r="EC78" s="233"/>
      <c r="ED78" s="90"/>
      <c r="EE78" s="90"/>
      <c r="EF78" s="90"/>
      <c r="EG78" s="90"/>
      <c r="EH78" s="90"/>
      <c r="EI78" s="90"/>
      <c r="EJ78" s="90"/>
      <c r="EK78" s="90"/>
      <c r="EL78" s="90"/>
      <c r="EM78" s="90"/>
      <c r="EN78" s="90"/>
      <c r="EO78" s="90"/>
      <c r="EP78" s="90"/>
      <c r="EQ78" s="90"/>
      <c r="ER78" s="90"/>
      <c r="ES78" s="90"/>
      <c r="ET78" s="90"/>
      <c r="EU78" s="90"/>
      <c r="EV78" s="90"/>
      <c r="EW78" s="90"/>
      <c r="EX78" s="90"/>
      <c r="EY78" s="90"/>
      <c r="EZ78" s="90"/>
      <c r="FA78" s="90"/>
      <c r="FB78" s="90"/>
      <c r="FC78" s="90"/>
      <c r="FD78" s="90"/>
      <c r="FE78" s="90"/>
      <c r="FF78" s="90"/>
      <c r="FG78" s="90"/>
      <c r="FH78" s="90"/>
      <c r="FI78" s="90"/>
      <c r="FJ78" s="90"/>
      <c r="FK78" s="90"/>
      <c r="FL78" s="90"/>
      <c r="FM78" s="90"/>
      <c r="FN78" s="90"/>
      <c r="FO78" s="90"/>
      <c r="FP78" s="90"/>
      <c r="FQ78" s="90"/>
      <c r="FR78" s="90"/>
      <c r="FS78" s="90"/>
      <c r="FT78" s="90"/>
      <c r="FU78" s="90"/>
      <c r="FV78" s="90"/>
      <c r="FW78" s="90"/>
      <c r="FX78" s="90"/>
      <c r="FY78" s="90"/>
      <c r="FZ78" s="90"/>
      <c r="GA78" s="90"/>
      <c r="GB78" s="90"/>
      <c r="GC78" s="90"/>
      <c r="GD78" s="90"/>
      <c r="GE78" s="90"/>
      <c r="GF78" s="90"/>
      <c r="GG78" s="90"/>
      <c r="GH78" s="90"/>
      <c r="GI78" s="90"/>
      <c r="GJ78" s="90"/>
      <c r="GK78" s="90"/>
      <c r="GL78" s="90"/>
      <c r="GM78" s="90"/>
      <c r="GN78" s="90"/>
      <c r="GO78" s="90"/>
      <c r="GP78" s="90"/>
      <c r="GQ78" s="90"/>
      <c r="GR78" s="90"/>
      <c r="GS78" s="90"/>
      <c r="GT78" s="90"/>
      <c r="GU78" s="90"/>
      <c r="GV78" s="90"/>
      <c r="GW78" s="90"/>
      <c r="GX78" s="90"/>
      <c r="GY78" s="90"/>
      <c r="GZ78" s="90"/>
      <c r="HA78" s="90"/>
      <c r="HB78" s="90"/>
      <c r="HC78" s="90"/>
      <c r="HD78" s="90"/>
      <c r="HE78" s="90"/>
      <c r="HF78" s="90"/>
      <c r="HG78" s="90"/>
      <c r="HH78" s="90"/>
      <c r="HI78" s="90"/>
      <c r="HJ78" s="90"/>
      <c r="HK78" s="90"/>
      <c r="HL78" s="90"/>
      <c r="HM78" s="90"/>
      <c r="HN78" s="90"/>
      <c r="HO78" s="90"/>
      <c r="HP78" s="90"/>
      <c r="HQ78" s="90"/>
      <c r="HR78" s="90"/>
      <c r="HS78" s="90"/>
      <c r="HT78" s="90"/>
      <c r="HU78" s="90"/>
      <c r="HV78" s="90"/>
      <c r="HW78" s="90"/>
      <c r="HX78" s="90"/>
      <c r="HY78" s="90"/>
      <c r="HZ78" s="166"/>
      <c r="IA78" s="29" t="s">
        <v>386</v>
      </c>
      <c r="IB78" s="28"/>
      <c r="IC78" s="28"/>
      <c r="ID78" s="28"/>
      <c r="IE78" s="28"/>
      <c r="IF78" s="31"/>
      <c r="IG78" s="30"/>
      <c r="IH78" s="28" t="s">
        <v>400</v>
      </c>
    </row>
    <row r="79" spans="1:242" ht="15" customHeight="1">
      <c r="A79" s="89" t="s">
        <v>440</v>
      </c>
      <c r="B79" s="30">
        <v>26000182</v>
      </c>
      <c r="C79" s="28"/>
      <c r="D79" s="31"/>
      <c r="E79" s="34"/>
      <c r="F79" s="37"/>
      <c r="G79" s="35"/>
      <c r="H79" s="29"/>
      <c r="I79" s="29"/>
      <c r="J79" s="29"/>
      <c r="K79" s="29"/>
      <c r="L79" s="29"/>
      <c r="M79" s="36"/>
      <c r="N79" s="91"/>
      <c r="O79" s="91"/>
      <c r="P79" s="91" t="s">
        <v>425</v>
      </c>
      <c r="Q79" s="91" t="s">
        <v>426</v>
      </c>
      <c r="R79" s="91" t="s">
        <v>426</v>
      </c>
      <c r="S79" s="91" t="s">
        <v>426</v>
      </c>
      <c r="T79" s="134"/>
      <c r="U79" s="91"/>
      <c r="V79" s="92"/>
      <c r="W79" s="91"/>
      <c r="X79" s="126"/>
      <c r="Y79" s="92"/>
      <c r="Z79" s="91"/>
      <c r="AA79" s="91"/>
      <c r="AB79" s="127"/>
      <c r="AC79" s="92"/>
      <c r="AD79" s="126"/>
      <c r="AE79" s="133"/>
      <c r="AF79" s="231"/>
      <c r="AG79" s="127"/>
      <c r="AH79" s="133"/>
      <c r="AI79" s="90"/>
      <c r="AJ79" s="90"/>
      <c r="AK79" s="90"/>
      <c r="AL79" s="90"/>
      <c r="AM79" s="90"/>
      <c r="AN79" s="90"/>
      <c r="AO79" s="90"/>
      <c r="AP79" s="126"/>
      <c r="AQ79" s="90"/>
      <c r="AR79" s="90"/>
      <c r="AS79" s="90"/>
      <c r="AT79" s="90"/>
      <c r="AU79" s="90"/>
      <c r="AV79" s="127"/>
      <c r="AW79" s="90"/>
      <c r="AX79" s="90"/>
      <c r="AY79" s="90"/>
      <c r="AZ79" s="90"/>
      <c r="BA79" s="90"/>
      <c r="BB79" s="90"/>
      <c r="BC79" s="90"/>
      <c r="BD79" s="90"/>
      <c r="BE79" s="90"/>
      <c r="BF79" s="90"/>
      <c r="BG79" s="90"/>
      <c r="BH79" s="90"/>
      <c r="BI79" s="90"/>
      <c r="BJ79" s="90"/>
      <c r="BK79" s="90"/>
      <c r="BL79" s="90"/>
      <c r="BM79" s="90"/>
      <c r="BN79" s="90"/>
      <c r="BO79" s="90"/>
      <c r="BP79" s="90"/>
      <c r="BQ79" s="90"/>
      <c r="BR79" s="90"/>
      <c r="BS79" s="90"/>
      <c r="BT79" s="90"/>
      <c r="BU79" s="90"/>
      <c r="BV79" s="90"/>
      <c r="BW79" s="90"/>
      <c r="BX79" s="90"/>
      <c r="BY79" s="90"/>
      <c r="BZ79" s="90"/>
      <c r="CA79" s="90"/>
      <c r="CB79" s="90"/>
      <c r="CC79" s="90"/>
      <c r="CD79" s="90"/>
      <c r="CE79" s="90"/>
      <c r="CF79" s="90"/>
      <c r="CG79" s="90"/>
      <c r="CH79" s="90"/>
      <c r="CI79" s="90"/>
      <c r="CJ79" s="90"/>
      <c r="CK79" s="90"/>
      <c r="CL79" s="90"/>
      <c r="CM79" s="90"/>
      <c r="CN79" s="90"/>
      <c r="CO79" s="90"/>
      <c r="CP79" s="90"/>
      <c r="CQ79" s="90"/>
      <c r="CR79" s="90"/>
      <c r="CS79" s="90"/>
      <c r="CT79" s="90"/>
      <c r="CU79" s="90"/>
      <c r="CV79" s="90"/>
      <c r="CW79" s="90"/>
      <c r="CX79" s="90"/>
      <c r="CY79" s="90"/>
      <c r="CZ79" s="90"/>
      <c r="DA79" s="90"/>
      <c r="DB79" s="90"/>
      <c r="DC79" s="90"/>
      <c r="DD79" s="90"/>
      <c r="DE79" s="90"/>
      <c r="DF79" s="90"/>
      <c r="DG79" s="90"/>
      <c r="DH79" s="90"/>
      <c r="DI79" s="90"/>
      <c r="DJ79" s="90"/>
      <c r="DK79" s="90"/>
      <c r="DL79" s="90"/>
      <c r="DM79" s="90"/>
      <c r="DN79" s="90"/>
      <c r="DO79" s="90"/>
      <c r="DP79" s="90"/>
      <c r="DQ79" s="90"/>
      <c r="DR79" s="90"/>
      <c r="DS79" s="90"/>
      <c r="DT79" s="90"/>
      <c r="DU79" s="90"/>
      <c r="DV79" s="90"/>
      <c r="DW79" s="90"/>
      <c r="DX79" s="90"/>
      <c r="DY79" s="90"/>
      <c r="DZ79" s="90"/>
      <c r="EA79" s="90"/>
      <c r="EB79" s="90"/>
      <c r="EC79" s="233"/>
      <c r="ED79" s="90"/>
      <c r="EE79" s="90"/>
      <c r="EF79" s="90"/>
      <c r="EG79" s="90"/>
      <c r="EH79" s="90"/>
      <c r="EI79" s="90"/>
      <c r="EJ79" s="90"/>
      <c r="EK79" s="90"/>
      <c r="EL79" s="90"/>
      <c r="EM79" s="90"/>
      <c r="EN79" s="90"/>
      <c r="EO79" s="90"/>
      <c r="EP79" s="90"/>
      <c r="EQ79" s="90"/>
      <c r="ER79" s="90"/>
      <c r="ES79" s="90"/>
      <c r="ET79" s="90"/>
      <c r="EU79" s="90"/>
      <c r="EV79" s="90"/>
      <c r="EW79" s="90"/>
      <c r="EX79" s="90"/>
      <c r="EY79" s="90"/>
      <c r="EZ79" s="90"/>
      <c r="FA79" s="90"/>
      <c r="FB79" s="90"/>
      <c r="FC79" s="90"/>
      <c r="FD79" s="90"/>
      <c r="FE79" s="90"/>
      <c r="FF79" s="90"/>
      <c r="FG79" s="90"/>
      <c r="FH79" s="90"/>
      <c r="FI79" s="90"/>
      <c r="FJ79" s="90"/>
      <c r="FK79" s="90"/>
      <c r="FL79" s="90"/>
      <c r="FM79" s="90"/>
      <c r="FN79" s="90"/>
      <c r="FO79" s="90"/>
      <c r="FP79" s="90"/>
      <c r="FQ79" s="90"/>
      <c r="FR79" s="90"/>
      <c r="FS79" s="90"/>
      <c r="FT79" s="90"/>
      <c r="FU79" s="90"/>
      <c r="FV79" s="90"/>
      <c r="FW79" s="90"/>
      <c r="FX79" s="90"/>
      <c r="FY79" s="90"/>
      <c r="FZ79" s="90"/>
      <c r="GA79" s="90"/>
      <c r="GB79" s="90"/>
      <c r="GC79" s="90"/>
      <c r="GD79" s="90"/>
      <c r="GE79" s="90"/>
      <c r="GF79" s="90"/>
      <c r="GG79" s="90"/>
      <c r="GH79" s="90"/>
      <c r="GI79" s="90"/>
      <c r="GJ79" s="90"/>
      <c r="GK79" s="90"/>
      <c r="GL79" s="90"/>
      <c r="GM79" s="90"/>
      <c r="GN79" s="90"/>
      <c r="GO79" s="90"/>
      <c r="GP79" s="90"/>
      <c r="GQ79" s="90"/>
      <c r="GR79" s="90"/>
      <c r="GS79" s="90"/>
      <c r="GT79" s="90"/>
      <c r="GU79" s="90"/>
      <c r="GV79" s="90"/>
      <c r="GW79" s="90"/>
      <c r="GX79" s="90"/>
      <c r="GY79" s="90"/>
      <c r="GZ79" s="90"/>
      <c r="HA79" s="90"/>
      <c r="HB79" s="90"/>
      <c r="HC79" s="90"/>
      <c r="HD79" s="90"/>
      <c r="HE79" s="90"/>
      <c r="HF79" s="90"/>
      <c r="HG79" s="90"/>
      <c r="HH79" s="90"/>
      <c r="HI79" s="90"/>
      <c r="HJ79" s="90"/>
      <c r="HK79" s="90"/>
      <c r="HL79" s="90"/>
      <c r="HM79" s="90"/>
      <c r="HN79" s="90"/>
      <c r="HO79" s="90"/>
      <c r="HP79" s="90"/>
      <c r="HQ79" s="90"/>
      <c r="HR79" s="90"/>
      <c r="HS79" s="90"/>
      <c r="HT79" s="90"/>
      <c r="HU79" s="90"/>
      <c r="HV79" s="90"/>
      <c r="HW79" s="90"/>
      <c r="HX79" s="90"/>
      <c r="HY79" s="90"/>
      <c r="HZ79" s="29" t="s">
        <v>387</v>
      </c>
      <c r="IA79" s="29"/>
      <c r="IB79" s="28" t="s">
        <v>388</v>
      </c>
      <c r="IC79" s="28"/>
      <c r="ID79" s="28"/>
      <c r="IE79" s="33"/>
      <c r="IF79" s="28"/>
      <c r="IG79" s="28"/>
      <c r="IH79" s="30"/>
    </row>
    <row r="80" spans="1:242" ht="15" customHeight="1">
      <c r="A80" s="89" t="s">
        <v>429</v>
      </c>
      <c r="B80" s="30">
        <v>26000232</v>
      </c>
      <c r="C80" s="31">
        <v>88.97</v>
      </c>
      <c r="D80" s="28"/>
      <c r="E80" s="37"/>
      <c r="F80" s="37"/>
      <c r="G80" s="35"/>
      <c r="H80" s="29"/>
      <c r="I80" s="29"/>
      <c r="J80" s="29"/>
      <c r="K80" s="29"/>
      <c r="L80" s="29"/>
      <c r="M80" s="36"/>
      <c r="N80" s="91"/>
      <c r="O80" s="91"/>
      <c r="P80" s="91"/>
      <c r="Q80" s="91"/>
      <c r="R80" s="91"/>
      <c r="S80" s="91"/>
      <c r="T80" s="134"/>
      <c r="U80" s="91"/>
      <c r="V80" s="92"/>
      <c r="W80" s="91"/>
      <c r="X80" s="126"/>
      <c r="Y80" s="92"/>
      <c r="Z80" s="91"/>
      <c r="AA80" s="91"/>
      <c r="AB80" s="127"/>
      <c r="AC80" s="92"/>
      <c r="AD80" s="126"/>
      <c r="AE80" s="91"/>
      <c r="AF80" s="231"/>
      <c r="AG80" s="90"/>
      <c r="AH80" s="133"/>
      <c r="AI80" s="90"/>
      <c r="AJ80" s="90"/>
      <c r="AK80" s="90"/>
      <c r="AL80" s="90"/>
      <c r="AM80" s="90"/>
      <c r="AN80" s="90"/>
      <c r="AO80" s="90"/>
      <c r="AP80" s="126"/>
      <c r="AQ80" s="90"/>
      <c r="AR80" s="90"/>
      <c r="AS80" s="90"/>
      <c r="AT80" s="90"/>
      <c r="AU80" s="90"/>
      <c r="AV80" s="127"/>
      <c r="AW80" s="90"/>
      <c r="AX80" s="90"/>
      <c r="AY80" s="90"/>
      <c r="AZ80" s="90"/>
      <c r="BA80" s="90"/>
      <c r="BB80" s="90"/>
      <c r="BC80" s="90"/>
      <c r="BD80" s="90"/>
      <c r="BE80" s="90"/>
      <c r="BF80" s="91" t="s">
        <v>430</v>
      </c>
      <c r="BG80" s="91" t="s">
        <v>430</v>
      </c>
      <c r="BH80" s="91" t="s">
        <v>431</v>
      </c>
      <c r="BI80" s="91" t="s">
        <v>432</v>
      </c>
      <c r="BJ80" s="91" t="s">
        <v>431</v>
      </c>
      <c r="BK80" s="91" t="s">
        <v>430</v>
      </c>
      <c r="BL80" s="91" t="s">
        <v>431</v>
      </c>
      <c r="BM80" s="91" t="s">
        <v>431</v>
      </c>
      <c r="BN80" s="91" t="s">
        <v>432</v>
      </c>
      <c r="BO80" s="91" t="s">
        <v>432</v>
      </c>
      <c r="BP80" s="91" t="s">
        <v>430</v>
      </c>
      <c r="BQ80" s="91" t="s">
        <v>432</v>
      </c>
      <c r="BR80" s="91" t="s">
        <v>432</v>
      </c>
      <c r="BS80" s="91" t="s">
        <v>432</v>
      </c>
      <c r="BT80" s="91" t="s">
        <v>432</v>
      </c>
      <c r="BU80" s="91" t="s">
        <v>432</v>
      </c>
      <c r="BV80" s="91" t="s">
        <v>430</v>
      </c>
      <c r="BW80" s="91" t="s">
        <v>433</v>
      </c>
      <c r="BX80" s="91" t="s">
        <v>430</v>
      </c>
      <c r="BY80" s="91" t="s">
        <v>432</v>
      </c>
      <c r="BZ80" s="91" t="s">
        <v>431</v>
      </c>
      <c r="CA80" s="91" t="s">
        <v>430</v>
      </c>
      <c r="CB80" s="91" t="s">
        <v>431</v>
      </c>
      <c r="CC80" s="91" t="s">
        <v>433</v>
      </c>
      <c r="CD80" s="91" t="s">
        <v>430</v>
      </c>
      <c r="CE80" s="91" t="s">
        <v>431</v>
      </c>
      <c r="CF80" s="91" t="s">
        <v>433</v>
      </c>
      <c r="CG80" s="91" t="s">
        <v>432</v>
      </c>
      <c r="CH80" s="91" t="s">
        <v>432</v>
      </c>
      <c r="CI80" s="91" t="s">
        <v>431</v>
      </c>
      <c r="CJ80" s="91" t="s">
        <v>430</v>
      </c>
      <c r="CK80" s="91" t="s">
        <v>432</v>
      </c>
      <c r="CL80" s="91" t="s">
        <v>432</v>
      </c>
      <c r="CM80" s="91" t="s">
        <v>430</v>
      </c>
      <c r="CN80" s="91" t="s">
        <v>432</v>
      </c>
      <c r="CO80" s="91" t="s">
        <v>431</v>
      </c>
      <c r="CP80" s="91" t="s">
        <v>431</v>
      </c>
      <c r="CQ80" s="91" t="s">
        <v>433</v>
      </c>
      <c r="CR80" s="91" t="s">
        <v>430</v>
      </c>
      <c r="CS80" s="91" t="s">
        <v>431</v>
      </c>
      <c r="CT80" s="91" t="s">
        <v>431</v>
      </c>
      <c r="CU80" s="91" t="s">
        <v>432</v>
      </c>
      <c r="CV80" s="91" t="s">
        <v>430</v>
      </c>
      <c r="CW80" s="91" t="s">
        <v>430</v>
      </c>
      <c r="CX80" s="91" t="s">
        <v>430</v>
      </c>
      <c r="CY80" s="91" t="s">
        <v>431</v>
      </c>
      <c r="CZ80" s="91" t="s">
        <v>432</v>
      </c>
      <c r="DA80" s="91" t="s">
        <v>431</v>
      </c>
      <c r="DB80" s="91" t="s">
        <v>430</v>
      </c>
      <c r="DC80" s="91" t="s">
        <v>431</v>
      </c>
      <c r="DD80" s="91" t="s">
        <v>430</v>
      </c>
      <c r="DE80" s="91" t="s">
        <v>432</v>
      </c>
      <c r="DF80" s="91" t="s">
        <v>431</v>
      </c>
      <c r="DG80" s="91" t="s">
        <v>432</v>
      </c>
      <c r="DH80" s="91" t="s">
        <v>432</v>
      </c>
      <c r="DI80" s="91" t="s">
        <v>434</v>
      </c>
      <c r="DJ80" s="91" t="s">
        <v>432</v>
      </c>
      <c r="DK80" s="91" t="s">
        <v>432</v>
      </c>
      <c r="DL80" s="91" t="s">
        <v>432</v>
      </c>
      <c r="DM80" s="91" t="s">
        <v>430</v>
      </c>
      <c r="DN80" s="91" t="s">
        <v>432</v>
      </c>
      <c r="DO80" s="91" t="s">
        <v>430</v>
      </c>
      <c r="DP80" s="91" t="s">
        <v>430</v>
      </c>
      <c r="DQ80" s="91" t="s">
        <v>432</v>
      </c>
      <c r="DR80" s="91" t="s">
        <v>430</v>
      </c>
      <c r="DS80" s="91" t="s">
        <v>430</v>
      </c>
      <c r="DT80" s="91" t="s">
        <v>430</v>
      </c>
      <c r="DU80" s="91" t="s">
        <v>432</v>
      </c>
      <c r="DV80" s="91" t="s">
        <v>432</v>
      </c>
      <c r="DW80" s="91" t="s">
        <v>432</v>
      </c>
      <c r="DX80" s="91" t="s">
        <v>432</v>
      </c>
      <c r="DY80" s="91" t="s">
        <v>435</v>
      </c>
      <c r="DZ80" s="91" t="s">
        <v>431</v>
      </c>
      <c r="EA80" s="91">
        <v>4.0149999999999998E-2</v>
      </c>
      <c r="EB80" s="91">
        <v>0.50800000000000001</v>
      </c>
      <c r="EC80" s="233">
        <v>0.82189999999999996</v>
      </c>
      <c r="ED80" s="91" t="s">
        <v>431</v>
      </c>
      <c r="EE80" s="91" t="s">
        <v>432</v>
      </c>
      <c r="EF80" s="91" t="s">
        <v>431</v>
      </c>
      <c r="EG80" s="91" t="s">
        <v>432</v>
      </c>
      <c r="EH80" s="91" t="s">
        <v>432</v>
      </c>
      <c r="EI80" s="91" t="s">
        <v>430</v>
      </c>
      <c r="EJ80" s="91" t="s">
        <v>431</v>
      </c>
      <c r="EK80" s="91" t="s">
        <v>432</v>
      </c>
      <c r="EL80" s="91" t="s">
        <v>432</v>
      </c>
      <c r="EM80" s="91" t="s">
        <v>430</v>
      </c>
      <c r="EN80" s="91" t="s">
        <v>432</v>
      </c>
      <c r="EO80" s="91" t="s">
        <v>431</v>
      </c>
      <c r="EP80" s="91" t="s">
        <v>433</v>
      </c>
      <c r="EQ80" s="91" t="s">
        <v>430</v>
      </c>
      <c r="ER80" s="91" t="s">
        <v>430</v>
      </c>
      <c r="ES80" s="91" t="s">
        <v>432</v>
      </c>
      <c r="ET80" s="91" t="s">
        <v>430</v>
      </c>
      <c r="EU80" s="91" t="s">
        <v>432</v>
      </c>
      <c r="EV80" s="91" t="s">
        <v>431</v>
      </c>
      <c r="EW80" s="91" t="s">
        <v>430</v>
      </c>
      <c r="EX80" s="91" t="s">
        <v>432</v>
      </c>
      <c r="EY80" s="91" t="s">
        <v>436</v>
      </c>
      <c r="EZ80" s="91" t="s">
        <v>430</v>
      </c>
      <c r="FA80" s="91" t="s">
        <v>430</v>
      </c>
      <c r="FB80" s="91" t="s">
        <v>434</v>
      </c>
      <c r="FC80" s="91" t="s">
        <v>430</v>
      </c>
      <c r="FD80" s="91" t="s">
        <v>430</v>
      </c>
      <c r="FE80" s="91" t="s">
        <v>430</v>
      </c>
      <c r="FF80" s="91" t="s">
        <v>434</v>
      </c>
      <c r="FG80" s="91" t="s">
        <v>431</v>
      </c>
      <c r="FH80" s="91" t="s">
        <v>432</v>
      </c>
      <c r="FI80" s="91" t="s">
        <v>431</v>
      </c>
      <c r="FJ80" s="91" t="s">
        <v>437</v>
      </c>
      <c r="FK80" s="91" t="s">
        <v>430</v>
      </c>
      <c r="FL80" s="91" t="s">
        <v>432</v>
      </c>
      <c r="FM80" s="91" t="s">
        <v>432</v>
      </c>
      <c r="FN80" s="91" t="s">
        <v>430</v>
      </c>
      <c r="FO80" s="91" t="s">
        <v>435</v>
      </c>
      <c r="FP80" s="91" t="s">
        <v>432</v>
      </c>
      <c r="FQ80" s="91" t="s">
        <v>432</v>
      </c>
      <c r="FR80" s="91" t="s">
        <v>432</v>
      </c>
      <c r="FS80" s="91">
        <v>3.1570000000000001E-2</v>
      </c>
      <c r="FT80" s="91" t="s">
        <v>432</v>
      </c>
      <c r="FU80" s="91">
        <v>0.53049999999999997</v>
      </c>
      <c r="FV80" s="91" t="s">
        <v>430</v>
      </c>
      <c r="FW80" s="91" t="s">
        <v>431</v>
      </c>
      <c r="FX80" s="91" t="s">
        <v>437</v>
      </c>
      <c r="FY80" s="91" t="s">
        <v>430</v>
      </c>
      <c r="FZ80" s="91" t="s">
        <v>431</v>
      </c>
      <c r="GA80" s="91" t="s">
        <v>431</v>
      </c>
      <c r="GB80" s="91" t="s">
        <v>432</v>
      </c>
      <c r="GC80" s="91" t="s">
        <v>432</v>
      </c>
      <c r="GD80" s="91" t="s">
        <v>430</v>
      </c>
      <c r="GE80" s="91" t="s">
        <v>431</v>
      </c>
      <c r="GF80" s="91" t="s">
        <v>433</v>
      </c>
      <c r="GG80" s="91" t="s">
        <v>432</v>
      </c>
      <c r="GH80" s="91" t="s">
        <v>432</v>
      </c>
      <c r="GI80" s="91" t="s">
        <v>432</v>
      </c>
      <c r="GJ80" s="91" t="s">
        <v>432</v>
      </c>
      <c r="GK80" s="91" t="s">
        <v>432</v>
      </c>
      <c r="GL80" s="91" t="s">
        <v>432</v>
      </c>
      <c r="GM80" s="91" t="s">
        <v>432</v>
      </c>
      <c r="GN80" s="91" t="s">
        <v>430</v>
      </c>
      <c r="GO80" s="91" t="s">
        <v>430</v>
      </c>
      <c r="GP80" s="91" t="s">
        <v>431</v>
      </c>
      <c r="GQ80" s="91" t="s">
        <v>432</v>
      </c>
      <c r="GR80" s="91" t="s">
        <v>432</v>
      </c>
      <c r="GS80" s="91" t="s">
        <v>435</v>
      </c>
      <c r="GT80" s="91" t="s">
        <v>431</v>
      </c>
      <c r="GU80" s="91" t="s">
        <v>432</v>
      </c>
      <c r="GV80" s="91" t="s">
        <v>432</v>
      </c>
      <c r="GW80" s="91" t="s">
        <v>430</v>
      </c>
      <c r="GX80" s="91" t="s">
        <v>432</v>
      </c>
      <c r="GY80" s="91" t="s">
        <v>432</v>
      </c>
      <c r="GZ80" s="91" t="s">
        <v>432</v>
      </c>
      <c r="HA80" s="91" t="s">
        <v>430</v>
      </c>
      <c r="HB80" s="91" t="s">
        <v>432</v>
      </c>
      <c r="HC80" s="91" t="s">
        <v>432</v>
      </c>
      <c r="HD80" s="91" t="s">
        <v>430</v>
      </c>
      <c r="HE80" s="91" t="s">
        <v>432</v>
      </c>
      <c r="HF80" s="91" t="s">
        <v>431</v>
      </c>
      <c r="HG80" s="91" t="s">
        <v>432</v>
      </c>
      <c r="HH80" s="91" t="s">
        <v>432</v>
      </c>
      <c r="HI80" s="91" t="s">
        <v>430</v>
      </c>
      <c r="HJ80" s="91" t="s">
        <v>433</v>
      </c>
      <c r="HK80" s="91" t="s">
        <v>430</v>
      </c>
      <c r="HL80" s="91" t="s">
        <v>432</v>
      </c>
      <c r="HM80" s="91" t="s">
        <v>430</v>
      </c>
      <c r="HN80" s="91" t="s">
        <v>430</v>
      </c>
      <c r="HO80" s="91" t="s">
        <v>431</v>
      </c>
      <c r="HP80" s="91" t="s">
        <v>432</v>
      </c>
      <c r="HQ80" s="91" t="s">
        <v>430</v>
      </c>
      <c r="HR80" s="91" t="s">
        <v>431</v>
      </c>
      <c r="HS80" s="91" t="s">
        <v>432</v>
      </c>
      <c r="HT80" s="91" t="s">
        <v>432</v>
      </c>
      <c r="HU80" s="91" t="s">
        <v>430</v>
      </c>
      <c r="HV80" s="91" t="s">
        <v>434</v>
      </c>
      <c r="HW80" s="91" t="s">
        <v>431</v>
      </c>
      <c r="HX80" s="91" t="s">
        <v>430</v>
      </c>
      <c r="HY80" s="91" t="s">
        <v>432</v>
      </c>
      <c r="HZ80" s="29" t="s">
        <v>387</v>
      </c>
      <c r="IA80" s="29"/>
      <c r="IB80" s="28"/>
      <c r="IC80" s="28"/>
      <c r="ID80" s="28"/>
      <c r="IE80" s="30"/>
      <c r="IF80" s="31"/>
      <c r="IG80" s="28"/>
      <c r="IH80" s="31"/>
    </row>
    <row r="81" spans="1:242" ht="15" customHeight="1">
      <c r="A81" s="89" t="s">
        <v>429</v>
      </c>
      <c r="B81" s="30">
        <v>26000232</v>
      </c>
      <c r="C81" s="31">
        <v>89</v>
      </c>
      <c r="D81" s="31"/>
      <c r="E81" s="34"/>
      <c r="F81" s="37"/>
      <c r="G81" s="35"/>
      <c r="H81" s="29"/>
      <c r="I81" s="29"/>
      <c r="J81" s="29"/>
      <c r="K81" s="29"/>
      <c r="L81" s="29"/>
      <c r="M81" s="36"/>
      <c r="N81" s="91"/>
      <c r="O81" s="91"/>
      <c r="P81" s="91"/>
      <c r="Q81" s="91"/>
      <c r="R81" s="91"/>
      <c r="S81" s="91"/>
      <c r="T81" s="134"/>
      <c r="U81" s="91"/>
      <c r="V81" s="92"/>
      <c r="W81" s="91"/>
      <c r="X81" s="126"/>
      <c r="Y81" s="92"/>
      <c r="Z81" s="91"/>
      <c r="AA81" s="91"/>
      <c r="AB81" s="127"/>
      <c r="AC81" s="92"/>
      <c r="AD81" s="126"/>
      <c r="AE81" s="91"/>
      <c r="AF81" s="231"/>
      <c r="AG81" s="90"/>
      <c r="AH81" s="133"/>
      <c r="AI81" s="91" t="s">
        <v>392</v>
      </c>
      <c r="AJ81" s="91" t="s">
        <v>392</v>
      </c>
      <c r="AK81" s="91" t="s">
        <v>393</v>
      </c>
      <c r="AL81" s="91" t="s">
        <v>393</v>
      </c>
      <c r="AM81" s="91" t="s">
        <v>394</v>
      </c>
      <c r="AN81" s="91" t="s">
        <v>438</v>
      </c>
      <c r="AO81" s="91" t="s">
        <v>394</v>
      </c>
      <c r="AP81" s="134">
        <v>0</v>
      </c>
      <c r="AQ81" s="91" t="s">
        <v>395</v>
      </c>
      <c r="AR81" s="91" t="s">
        <v>439</v>
      </c>
      <c r="AS81" s="91" t="s">
        <v>396</v>
      </c>
      <c r="AT81" s="91" t="s">
        <v>395</v>
      </c>
      <c r="AU81" s="134">
        <v>0</v>
      </c>
      <c r="AV81" s="127">
        <v>9.8539999999999992</v>
      </c>
      <c r="AW81" s="91" t="s">
        <v>395</v>
      </c>
      <c r="AX81" s="91" t="s">
        <v>395</v>
      </c>
      <c r="AY81" s="91" t="s">
        <v>395</v>
      </c>
      <c r="AZ81" s="91" t="s">
        <v>395</v>
      </c>
      <c r="BA81" s="91" t="s">
        <v>397</v>
      </c>
      <c r="BB81" s="90"/>
      <c r="BC81" s="90"/>
      <c r="BD81" s="90"/>
      <c r="BE81" s="90"/>
      <c r="BF81" s="90"/>
      <c r="BG81" s="90"/>
      <c r="BH81" s="90"/>
      <c r="BI81" s="90"/>
      <c r="BJ81" s="90"/>
      <c r="BK81" s="90"/>
      <c r="BL81" s="90"/>
      <c r="BM81" s="90"/>
      <c r="BN81" s="90"/>
      <c r="BO81" s="90"/>
      <c r="BP81" s="90"/>
      <c r="BQ81" s="90"/>
      <c r="BR81" s="90"/>
      <c r="BS81" s="90"/>
      <c r="BT81" s="90"/>
      <c r="BU81" s="90"/>
      <c r="BV81" s="90"/>
      <c r="BW81" s="90"/>
      <c r="BX81" s="90"/>
      <c r="BY81" s="90"/>
      <c r="BZ81" s="90"/>
      <c r="CA81" s="90"/>
      <c r="CB81" s="90"/>
      <c r="CC81" s="90"/>
      <c r="CD81" s="90"/>
      <c r="CE81" s="90"/>
      <c r="CF81" s="90"/>
      <c r="CG81" s="90"/>
      <c r="CH81" s="90"/>
      <c r="CI81" s="90"/>
      <c r="CJ81" s="90"/>
      <c r="CK81" s="90"/>
      <c r="CL81" s="90"/>
      <c r="CM81" s="90"/>
      <c r="CN81" s="90"/>
      <c r="CO81" s="90"/>
      <c r="CP81" s="90"/>
      <c r="CQ81" s="90"/>
      <c r="CR81" s="90"/>
      <c r="CS81" s="90"/>
      <c r="CT81" s="90"/>
      <c r="CU81" s="90"/>
      <c r="CV81" s="90"/>
      <c r="CW81" s="90"/>
      <c r="CX81" s="90"/>
      <c r="CY81" s="90"/>
      <c r="CZ81" s="90"/>
      <c r="DA81" s="90"/>
      <c r="DB81" s="90"/>
      <c r="DC81" s="90"/>
      <c r="DD81" s="90"/>
      <c r="DE81" s="90"/>
      <c r="DF81" s="90"/>
      <c r="DG81" s="90"/>
      <c r="DH81" s="90"/>
      <c r="DI81" s="90"/>
      <c r="DJ81" s="90"/>
      <c r="DK81" s="90"/>
      <c r="DL81" s="90"/>
      <c r="DM81" s="90"/>
      <c r="DN81" s="90"/>
      <c r="DO81" s="90"/>
      <c r="DP81" s="90"/>
      <c r="DQ81" s="90"/>
      <c r="DR81" s="90"/>
      <c r="DS81" s="90"/>
      <c r="DT81" s="90"/>
      <c r="DU81" s="90"/>
      <c r="DV81" s="90"/>
      <c r="DW81" s="90"/>
      <c r="DX81" s="90"/>
      <c r="DY81" s="90"/>
      <c r="DZ81" s="90"/>
      <c r="EA81" s="90"/>
      <c r="EB81" s="90"/>
      <c r="EC81" s="233"/>
      <c r="ED81" s="90"/>
      <c r="EE81" s="90"/>
      <c r="EF81" s="90"/>
      <c r="EG81" s="90"/>
      <c r="EH81" s="90"/>
      <c r="EI81" s="90"/>
      <c r="EJ81" s="90"/>
      <c r="EK81" s="90"/>
      <c r="EL81" s="90"/>
      <c r="EM81" s="90"/>
      <c r="EN81" s="90"/>
      <c r="EO81" s="90"/>
      <c r="EP81" s="90"/>
      <c r="EQ81" s="90"/>
      <c r="ER81" s="90"/>
      <c r="ES81" s="90"/>
      <c r="ET81" s="90"/>
      <c r="EU81" s="90"/>
      <c r="EV81" s="90"/>
      <c r="EW81" s="90"/>
      <c r="EX81" s="90"/>
      <c r="EY81" s="90"/>
      <c r="EZ81" s="90"/>
      <c r="FA81" s="90"/>
      <c r="FB81" s="90"/>
      <c r="FC81" s="90"/>
      <c r="FD81" s="90"/>
      <c r="FE81" s="90"/>
      <c r="FF81" s="90"/>
      <c r="FG81" s="90"/>
      <c r="FH81" s="90"/>
      <c r="FI81" s="90"/>
      <c r="FJ81" s="90"/>
      <c r="FK81" s="90"/>
      <c r="FL81" s="90"/>
      <c r="FM81" s="90"/>
      <c r="FN81" s="90"/>
      <c r="FO81" s="90"/>
      <c r="FP81" s="90"/>
      <c r="FQ81" s="90"/>
      <c r="FR81" s="90"/>
      <c r="FS81" s="90"/>
      <c r="FT81" s="90"/>
      <c r="FU81" s="90"/>
      <c r="FV81" s="90"/>
      <c r="FW81" s="90"/>
      <c r="FX81" s="90"/>
      <c r="FY81" s="90"/>
      <c r="FZ81" s="90"/>
      <c r="GA81" s="90"/>
      <c r="GB81" s="90"/>
      <c r="GC81" s="90"/>
      <c r="GD81" s="90"/>
      <c r="GE81" s="90"/>
      <c r="GF81" s="90"/>
      <c r="GG81" s="90"/>
      <c r="GH81" s="90"/>
      <c r="GI81" s="90"/>
      <c r="GJ81" s="90"/>
      <c r="GK81" s="90"/>
      <c r="GL81" s="90"/>
      <c r="GM81" s="90"/>
      <c r="GN81" s="90"/>
      <c r="GO81" s="90"/>
      <c r="GP81" s="90"/>
      <c r="GQ81" s="90"/>
      <c r="GR81" s="90"/>
      <c r="GS81" s="90"/>
      <c r="GT81" s="90"/>
      <c r="GU81" s="90"/>
      <c r="GV81" s="90"/>
      <c r="GW81" s="90"/>
      <c r="GX81" s="90"/>
      <c r="GY81" s="90"/>
      <c r="GZ81" s="90"/>
      <c r="HA81" s="90"/>
      <c r="HB81" s="90"/>
      <c r="HC81" s="90"/>
      <c r="HD81" s="90"/>
      <c r="HE81" s="90"/>
      <c r="HF81" s="90"/>
      <c r="HG81" s="90"/>
      <c r="HH81" s="90"/>
      <c r="HI81" s="90"/>
      <c r="HJ81" s="90"/>
      <c r="HK81" s="90"/>
      <c r="HL81" s="90"/>
      <c r="HM81" s="90"/>
      <c r="HN81" s="90"/>
      <c r="HO81" s="90"/>
      <c r="HP81" s="90"/>
      <c r="HQ81" s="90"/>
      <c r="HR81" s="90"/>
      <c r="HS81" s="90"/>
      <c r="HT81" s="90"/>
      <c r="HU81" s="90"/>
      <c r="HV81" s="90"/>
      <c r="HW81" s="90"/>
      <c r="HX81" s="90"/>
      <c r="HY81" s="90"/>
      <c r="HZ81" s="29" t="s">
        <v>387</v>
      </c>
      <c r="IA81" s="29"/>
      <c r="IB81" s="28"/>
      <c r="IC81" s="28"/>
      <c r="ID81" s="28"/>
      <c r="IE81" s="33"/>
      <c r="IF81" s="33"/>
      <c r="IG81" s="31"/>
      <c r="IH81" s="33"/>
    </row>
    <row r="82" spans="1:242" ht="15" customHeight="1">
      <c r="A82" s="89" t="s">
        <v>444</v>
      </c>
      <c r="B82" s="30">
        <v>26000132</v>
      </c>
      <c r="C82" s="31">
        <v>84.9</v>
      </c>
      <c r="D82" s="28"/>
      <c r="E82" s="29"/>
      <c r="F82" s="37"/>
      <c r="G82" s="35"/>
      <c r="H82" s="29"/>
      <c r="I82" s="29"/>
      <c r="J82" s="37"/>
      <c r="K82" s="29"/>
      <c r="L82" s="29"/>
      <c r="M82" s="36"/>
      <c r="N82" s="91"/>
      <c r="O82" s="91"/>
      <c r="P82" s="91"/>
      <c r="Q82" s="91"/>
      <c r="R82" s="91"/>
      <c r="S82" s="91"/>
      <c r="T82" s="134"/>
      <c r="U82" s="91"/>
      <c r="V82" s="92"/>
      <c r="W82" s="91"/>
      <c r="X82" s="126"/>
      <c r="Y82" s="92"/>
      <c r="Z82" s="91"/>
      <c r="AA82" s="91"/>
      <c r="AB82" s="127"/>
      <c r="AC82" s="92"/>
      <c r="AD82" s="133"/>
      <c r="AE82" s="133"/>
      <c r="AF82" s="231"/>
      <c r="AG82" s="127"/>
      <c r="AH82" s="133"/>
      <c r="AI82" s="90"/>
      <c r="AJ82" s="90"/>
      <c r="AK82" s="90"/>
      <c r="AL82" s="90"/>
      <c r="AM82" s="90"/>
      <c r="AN82" s="90"/>
      <c r="AO82" s="90"/>
      <c r="AP82" s="126"/>
      <c r="AQ82" s="90"/>
      <c r="AR82" s="90"/>
      <c r="AS82" s="90"/>
      <c r="AT82" s="90"/>
      <c r="AU82" s="90"/>
      <c r="AV82" s="127"/>
      <c r="AW82" s="90"/>
      <c r="AX82" s="90"/>
      <c r="AY82" s="90"/>
      <c r="AZ82" s="90"/>
      <c r="BA82" s="90"/>
      <c r="BB82" s="127"/>
      <c r="BC82" s="90"/>
      <c r="BD82" s="90"/>
      <c r="BE82" s="90"/>
      <c r="BF82" s="91" t="s">
        <v>430</v>
      </c>
      <c r="BG82" s="231">
        <v>5.0379999999999999E-3</v>
      </c>
      <c r="BH82" s="91" t="s">
        <v>431</v>
      </c>
      <c r="BI82" s="91" t="s">
        <v>432</v>
      </c>
      <c r="BJ82" s="91" t="s">
        <v>431</v>
      </c>
      <c r="BK82" s="91" t="s">
        <v>430</v>
      </c>
      <c r="BL82" s="91" t="s">
        <v>431</v>
      </c>
      <c r="BM82" s="91" t="s">
        <v>431</v>
      </c>
      <c r="BN82" s="91" t="s">
        <v>432</v>
      </c>
      <c r="BO82" s="91" t="s">
        <v>432</v>
      </c>
      <c r="BP82" s="91" t="s">
        <v>430</v>
      </c>
      <c r="BQ82" s="91" t="s">
        <v>432</v>
      </c>
      <c r="BR82" s="91" t="s">
        <v>432</v>
      </c>
      <c r="BS82" s="91" t="s">
        <v>432</v>
      </c>
      <c r="BT82" s="91" t="s">
        <v>432</v>
      </c>
      <c r="BU82" s="91" t="s">
        <v>432</v>
      </c>
      <c r="BV82" s="91" t="s">
        <v>430</v>
      </c>
      <c r="BW82" s="91" t="s">
        <v>433</v>
      </c>
      <c r="BX82" s="91" t="s">
        <v>430</v>
      </c>
      <c r="BY82" s="91" t="s">
        <v>432</v>
      </c>
      <c r="BZ82" s="91" t="s">
        <v>431</v>
      </c>
      <c r="CA82" s="91" t="s">
        <v>430</v>
      </c>
      <c r="CB82" s="91" t="s">
        <v>431</v>
      </c>
      <c r="CC82" s="91" t="s">
        <v>433</v>
      </c>
      <c r="CD82" s="91" t="s">
        <v>430</v>
      </c>
      <c r="CE82" s="91" t="s">
        <v>431</v>
      </c>
      <c r="CF82" s="91" t="s">
        <v>433</v>
      </c>
      <c r="CG82" s="91" t="s">
        <v>432</v>
      </c>
      <c r="CH82" s="91" t="s">
        <v>432</v>
      </c>
      <c r="CI82" s="91" t="s">
        <v>431</v>
      </c>
      <c r="CJ82" s="91" t="s">
        <v>430</v>
      </c>
      <c r="CK82" s="91" t="s">
        <v>432</v>
      </c>
      <c r="CL82" s="91" t="s">
        <v>432</v>
      </c>
      <c r="CM82" s="91" t="s">
        <v>430</v>
      </c>
      <c r="CN82" s="91" t="s">
        <v>432</v>
      </c>
      <c r="CO82" s="91" t="s">
        <v>431</v>
      </c>
      <c r="CP82" s="91" t="s">
        <v>431</v>
      </c>
      <c r="CQ82" s="91" t="s">
        <v>433</v>
      </c>
      <c r="CR82" s="91" t="s">
        <v>430</v>
      </c>
      <c r="CS82" s="91" t="s">
        <v>431</v>
      </c>
      <c r="CT82" s="91" t="s">
        <v>431</v>
      </c>
      <c r="CU82" s="91" t="s">
        <v>432</v>
      </c>
      <c r="CV82" s="91" t="s">
        <v>430</v>
      </c>
      <c r="CW82" s="91" t="s">
        <v>430</v>
      </c>
      <c r="CX82" s="91" t="s">
        <v>430</v>
      </c>
      <c r="CY82" s="91" t="s">
        <v>431</v>
      </c>
      <c r="CZ82" s="91" t="s">
        <v>432</v>
      </c>
      <c r="DA82" s="91" t="s">
        <v>431</v>
      </c>
      <c r="DB82" s="91" t="s">
        <v>430</v>
      </c>
      <c r="DC82" s="91" t="s">
        <v>431</v>
      </c>
      <c r="DD82" s="91" t="s">
        <v>430</v>
      </c>
      <c r="DE82" s="91" t="s">
        <v>432</v>
      </c>
      <c r="DF82" s="91" t="s">
        <v>431</v>
      </c>
      <c r="DG82" s="91" t="s">
        <v>432</v>
      </c>
      <c r="DH82" s="91" t="s">
        <v>432</v>
      </c>
      <c r="DI82" s="91" t="s">
        <v>434</v>
      </c>
      <c r="DJ82" s="91" t="s">
        <v>432</v>
      </c>
      <c r="DK82" s="91" t="s">
        <v>432</v>
      </c>
      <c r="DL82" s="91" t="s">
        <v>432</v>
      </c>
      <c r="DM82" s="91" t="s">
        <v>430</v>
      </c>
      <c r="DN82" s="91" t="s">
        <v>432</v>
      </c>
      <c r="DO82" s="91" t="s">
        <v>430</v>
      </c>
      <c r="DP82" s="91" t="s">
        <v>430</v>
      </c>
      <c r="DQ82" s="91" t="s">
        <v>432</v>
      </c>
      <c r="DR82" s="91" t="s">
        <v>430</v>
      </c>
      <c r="DS82" s="91" t="s">
        <v>430</v>
      </c>
      <c r="DT82" s="91" t="s">
        <v>430</v>
      </c>
      <c r="DU82" s="91" t="s">
        <v>432</v>
      </c>
      <c r="DV82" s="91" t="s">
        <v>432</v>
      </c>
      <c r="DW82" s="91" t="s">
        <v>432</v>
      </c>
      <c r="DX82" s="91" t="s">
        <v>432</v>
      </c>
      <c r="DY82" s="91" t="s">
        <v>435</v>
      </c>
      <c r="DZ82" s="91" t="s">
        <v>431</v>
      </c>
      <c r="EA82" s="91" t="s">
        <v>431</v>
      </c>
      <c r="EB82" s="91" t="s">
        <v>445</v>
      </c>
      <c r="EC82" s="233">
        <v>6.8330000000000002E-2</v>
      </c>
      <c r="ED82" s="91" t="s">
        <v>431</v>
      </c>
      <c r="EE82" s="91" t="s">
        <v>432</v>
      </c>
      <c r="EF82" s="91" t="s">
        <v>431</v>
      </c>
      <c r="EG82" s="91" t="s">
        <v>432</v>
      </c>
      <c r="EH82" s="91" t="s">
        <v>432</v>
      </c>
      <c r="EI82" s="91" t="s">
        <v>430</v>
      </c>
      <c r="EJ82" s="91" t="s">
        <v>431</v>
      </c>
      <c r="EK82" s="91" t="s">
        <v>432</v>
      </c>
      <c r="EL82" s="91" t="s">
        <v>432</v>
      </c>
      <c r="EM82" s="91" t="s">
        <v>430</v>
      </c>
      <c r="EN82" s="91" t="s">
        <v>432</v>
      </c>
      <c r="EO82" s="91" t="s">
        <v>431</v>
      </c>
      <c r="EP82" s="91" t="s">
        <v>433</v>
      </c>
      <c r="EQ82" s="91" t="s">
        <v>430</v>
      </c>
      <c r="ER82" s="91" t="s">
        <v>430</v>
      </c>
      <c r="ES82" s="91" t="s">
        <v>432</v>
      </c>
      <c r="ET82" s="91" t="s">
        <v>430</v>
      </c>
      <c r="EU82" s="91" t="s">
        <v>432</v>
      </c>
      <c r="EV82" s="91" t="s">
        <v>431</v>
      </c>
      <c r="EW82" s="91" t="s">
        <v>430</v>
      </c>
      <c r="EX82" s="91" t="s">
        <v>432</v>
      </c>
      <c r="EY82" s="91" t="s">
        <v>436</v>
      </c>
      <c r="EZ82" s="91" t="s">
        <v>430</v>
      </c>
      <c r="FA82" s="91">
        <v>1.1379999999999999E-2</v>
      </c>
      <c r="FB82" s="91" t="s">
        <v>434</v>
      </c>
      <c r="FC82" s="91" t="s">
        <v>430</v>
      </c>
      <c r="FD82" s="91" t="s">
        <v>430</v>
      </c>
      <c r="FE82" s="91" t="s">
        <v>430</v>
      </c>
      <c r="FF82" s="91" t="s">
        <v>434</v>
      </c>
      <c r="FG82" s="91" t="s">
        <v>431</v>
      </c>
      <c r="FH82" s="91" t="s">
        <v>432</v>
      </c>
      <c r="FI82" s="91" t="s">
        <v>431</v>
      </c>
      <c r="FJ82" s="91" t="s">
        <v>437</v>
      </c>
      <c r="FK82" s="91" t="s">
        <v>430</v>
      </c>
      <c r="FL82" s="91" t="s">
        <v>432</v>
      </c>
      <c r="FM82" s="91" t="s">
        <v>432</v>
      </c>
      <c r="FN82" s="91" t="s">
        <v>430</v>
      </c>
      <c r="FO82" s="91" t="s">
        <v>435</v>
      </c>
      <c r="FP82" s="91" t="s">
        <v>432</v>
      </c>
      <c r="FQ82" s="91" t="s">
        <v>432</v>
      </c>
      <c r="FR82" s="91" t="s">
        <v>432</v>
      </c>
      <c r="FS82" s="91" t="s">
        <v>378</v>
      </c>
      <c r="FT82" s="91" t="s">
        <v>432</v>
      </c>
      <c r="FU82" s="91" t="s">
        <v>431</v>
      </c>
      <c r="FV82" s="91" t="s">
        <v>430</v>
      </c>
      <c r="FW82" s="91" t="s">
        <v>431</v>
      </c>
      <c r="FX82" s="91" t="s">
        <v>437</v>
      </c>
      <c r="FY82" s="91" t="s">
        <v>430</v>
      </c>
      <c r="FZ82" s="91" t="s">
        <v>431</v>
      </c>
      <c r="GA82" s="91" t="s">
        <v>431</v>
      </c>
      <c r="GB82" s="91" t="s">
        <v>432</v>
      </c>
      <c r="GC82" s="91" t="s">
        <v>432</v>
      </c>
      <c r="GD82" s="91" t="s">
        <v>430</v>
      </c>
      <c r="GE82" s="91" t="s">
        <v>431</v>
      </c>
      <c r="GF82" s="91" t="s">
        <v>433</v>
      </c>
      <c r="GG82" s="91" t="s">
        <v>432</v>
      </c>
      <c r="GH82" s="91" t="s">
        <v>432</v>
      </c>
      <c r="GI82" s="91" t="s">
        <v>432</v>
      </c>
      <c r="GJ82" s="91" t="s">
        <v>432</v>
      </c>
      <c r="GK82" s="91" t="s">
        <v>432</v>
      </c>
      <c r="GL82" s="91" t="s">
        <v>432</v>
      </c>
      <c r="GM82" s="91" t="s">
        <v>432</v>
      </c>
      <c r="GN82" s="91" t="s">
        <v>430</v>
      </c>
      <c r="GO82" s="91" t="s">
        <v>430</v>
      </c>
      <c r="GP82" s="91" t="s">
        <v>431</v>
      </c>
      <c r="GQ82" s="91" t="s">
        <v>432</v>
      </c>
      <c r="GR82" s="91" t="s">
        <v>432</v>
      </c>
      <c r="GS82" s="91" t="s">
        <v>435</v>
      </c>
      <c r="GT82" s="91" t="s">
        <v>431</v>
      </c>
      <c r="GU82" s="91" t="s">
        <v>432</v>
      </c>
      <c r="GV82" s="91" t="s">
        <v>432</v>
      </c>
      <c r="GW82" s="91" t="s">
        <v>430</v>
      </c>
      <c r="GX82" s="91" t="s">
        <v>432</v>
      </c>
      <c r="GY82" s="91" t="s">
        <v>432</v>
      </c>
      <c r="GZ82" s="91" t="s">
        <v>432</v>
      </c>
      <c r="HA82" s="91" t="s">
        <v>430</v>
      </c>
      <c r="HB82" s="91" t="s">
        <v>432</v>
      </c>
      <c r="HC82" s="91" t="s">
        <v>432</v>
      </c>
      <c r="HD82" s="91" t="s">
        <v>430</v>
      </c>
      <c r="HE82" s="91" t="s">
        <v>432</v>
      </c>
      <c r="HF82" s="91" t="s">
        <v>431</v>
      </c>
      <c r="HG82" s="91" t="s">
        <v>432</v>
      </c>
      <c r="HH82" s="91" t="s">
        <v>432</v>
      </c>
      <c r="HI82" s="91" t="s">
        <v>430</v>
      </c>
      <c r="HJ82" s="91" t="s">
        <v>433</v>
      </c>
      <c r="HK82" s="91" t="s">
        <v>430</v>
      </c>
      <c r="HL82" s="91" t="s">
        <v>432</v>
      </c>
      <c r="HM82" s="91" t="s">
        <v>430</v>
      </c>
      <c r="HN82" s="91" t="s">
        <v>430</v>
      </c>
      <c r="HO82" s="91" t="s">
        <v>431</v>
      </c>
      <c r="HP82" s="91" t="s">
        <v>432</v>
      </c>
      <c r="HQ82" s="91" t="s">
        <v>430</v>
      </c>
      <c r="HR82" s="91" t="s">
        <v>431</v>
      </c>
      <c r="HS82" s="91" t="s">
        <v>432</v>
      </c>
      <c r="HT82" s="91" t="s">
        <v>432</v>
      </c>
      <c r="HU82" s="91" t="s">
        <v>430</v>
      </c>
      <c r="HV82" s="91" t="s">
        <v>434</v>
      </c>
      <c r="HW82" s="91" t="s">
        <v>431</v>
      </c>
      <c r="HX82" s="91" t="s">
        <v>430</v>
      </c>
      <c r="HY82" s="91" t="s">
        <v>432</v>
      </c>
      <c r="HZ82" s="166"/>
      <c r="IA82" s="29"/>
      <c r="IB82" s="28"/>
      <c r="IC82" s="28"/>
      <c r="ID82" s="28"/>
      <c r="IE82" s="28"/>
      <c r="IF82" s="31"/>
      <c r="IG82" s="30"/>
      <c r="IH82" s="33"/>
    </row>
    <row r="83" spans="1:242" ht="15" customHeight="1">
      <c r="A83" s="89" t="s">
        <v>444</v>
      </c>
      <c r="B83" s="30">
        <v>26000132</v>
      </c>
      <c r="C83" s="31">
        <v>84.88</v>
      </c>
      <c r="D83" s="28"/>
      <c r="E83" s="29"/>
      <c r="F83" s="37"/>
      <c r="G83" s="35"/>
      <c r="H83" s="35"/>
      <c r="I83" s="29"/>
      <c r="J83" s="38"/>
      <c r="K83" s="38"/>
      <c r="L83" s="34"/>
      <c r="M83" s="36"/>
      <c r="N83" s="91"/>
      <c r="O83" s="90"/>
      <c r="P83" s="90"/>
      <c r="Q83" s="91"/>
      <c r="R83" s="126"/>
      <c r="S83" s="126"/>
      <c r="T83" s="90"/>
      <c r="U83" s="126"/>
      <c r="V83" s="126"/>
      <c r="W83" s="126"/>
      <c r="X83" s="126"/>
      <c r="Y83" s="90"/>
      <c r="Z83" s="90"/>
      <c r="AA83" s="90"/>
      <c r="AB83" s="90"/>
      <c r="AC83" s="90"/>
      <c r="AD83" s="133"/>
      <c r="AE83" s="133"/>
      <c r="AF83" s="231"/>
      <c r="AG83" s="127"/>
      <c r="AH83" s="133"/>
      <c r="AI83" s="91" t="s">
        <v>392</v>
      </c>
      <c r="AJ83" s="91" t="s">
        <v>392</v>
      </c>
      <c r="AK83" s="91" t="s">
        <v>393</v>
      </c>
      <c r="AL83" s="91" t="s">
        <v>393</v>
      </c>
      <c r="AM83" s="91" t="s">
        <v>394</v>
      </c>
      <c r="AN83" s="91" t="s">
        <v>438</v>
      </c>
      <c r="AO83" s="91" t="s">
        <v>394</v>
      </c>
      <c r="AP83" s="134">
        <v>0</v>
      </c>
      <c r="AQ83" s="91" t="s">
        <v>395</v>
      </c>
      <c r="AR83" s="91" t="s">
        <v>439</v>
      </c>
      <c r="AS83" s="91" t="s">
        <v>396</v>
      </c>
      <c r="AT83" s="91" t="s">
        <v>395</v>
      </c>
      <c r="AU83" s="134">
        <v>0</v>
      </c>
      <c r="AV83" s="127">
        <v>12.87</v>
      </c>
      <c r="AW83" s="91" t="s">
        <v>395</v>
      </c>
      <c r="AX83" s="91" t="s">
        <v>395</v>
      </c>
      <c r="AY83" s="91" t="s">
        <v>395</v>
      </c>
      <c r="AZ83" s="91" t="s">
        <v>395</v>
      </c>
      <c r="BA83" s="91" t="s">
        <v>397</v>
      </c>
      <c r="BB83" s="127"/>
      <c r="BC83" s="90"/>
      <c r="BD83" s="90"/>
      <c r="BE83" s="90"/>
      <c r="BF83" s="90"/>
      <c r="BG83" s="90"/>
      <c r="BH83" s="90"/>
      <c r="BI83" s="90"/>
      <c r="BJ83" s="90"/>
      <c r="BK83" s="90"/>
      <c r="BL83" s="90"/>
      <c r="BM83" s="90"/>
      <c r="BN83" s="90"/>
      <c r="BO83" s="90"/>
      <c r="BP83" s="90"/>
      <c r="BQ83" s="90"/>
      <c r="BR83" s="90"/>
      <c r="BS83" s="90"/>
      <c r="BT83" s="90"/>
      <c r="BU83" s="90"/>
      <c r="BV83" s="90"/>
      <c r="BW83" s="90"/>
      <c r="BX83" s="90"/>
      <c r="BY83" s="90"/>
      <c r="BZ83" s="90"/>
      <c r="CA83" s="90"/>
      <c r="CB83" s="90"/>
      <c r="CC83" s="90"/>
      <c r="CD83" s="90"/>
      <c r="CE83" s="90"/>
      <c r="CF83" s="90"/>
      <c r="CG83" s="90"/>
      <c r="CH83" s="90"/>
      <c r="CI83" s="90"/>
      <c r="CJ83" s="90"/>
      <c r="CK83" s="90"/>
      <c r="CL83" s="90"/>
      <c r="CM83" s="90"/>
      <c r="CN83" s="90"/>
      <c r="CO83" s="90"/>
      <c r="CP83" s="90"/>
      <c r="CQ83" s="90"/>
      <c r="CR83" s="90"/>
      <c r="CS83" s="90"/>
      <c r="CT83" s="90"/>
      <c r="CU83" s="90"/>
      <c r="CV83" s="90"/>
      <c r="CW83" s="90"/>
      <c r="CX83" s="90"/>
      <c r="CY83" s="90"/>
      <c r="CZ83" s="90"/>
      <c r="DA83" s="90"/>
      <c r="DB83" s="90"/>
      <c r="DC83" s="90"/>
      <c r="DD83" s="90"/>
      <c r="DE83" s="90"/>
      <c r="DF83" s="90"/>
      <c r="DG83" s="90"/>
      <c r="DH83" s="90"/>
      <c r="DI83" s="90"/>
      <c r="DJ83" s="90"/>
      <c r="DK83" s="90"/>
      <c r="DL83" s="90"/>
      <c r="DM83" s="90"/>
      <c r="DN83" s="90"/>
      <c r="DO83" s="90"/>
      <c r="DP83" s="90"/>
      <c r="DQ83" s="90"/>
      <c r="DR83" s="90"/>
      <c r="DS83" s="90"/>
      <c r="DT83" s="90"/>
      <c r="DU83" s="90"/>
      <c r="DV83" s="90"/>
      <c r="DW83" s="90"/>
      <c r="DX83" s="90"/>
      <c r="DY83" s="90"/>
      <c r="DZ83" s="90"/>
      <c r="EA83" s="90"/>
      <c r="EB83" s="90"/>
      <c r="EC83" s="233"/>
      <c r="ED83" s="90"/>
      <c r="EE83" s="90"/>
      <c r="EF83" s="90"/>
      <c r="EG83" s="90"/>
      <c r="EH83" s="90"/>
      <c r="EI83" s="90"/>
      <c r="EJ83" s="90"/>
      <c r="EK83" s="90"/>
      <c r="EL83" s="90"/>
      <c r="EM83" s="90"/>
      <c r="EN83" s="90"/>
      <c r="EO83" s="90"/>
      <c r="EP83" s="90"/>
      <c r="EQ83" s="90"/>
      <c r="ER83" s="90"/>
      <c r="ES83" s="90"/>
      <c r="ET83" s="90"/>
      <c r="EU83" s="90"/>
      <c r="EV83" s="90"/>
      <c r="EW83" s="90"/>
      <c r="EX83" s="90"/>
      <c r="EY83" s="90"/>
      <c r="EZ83" s="90"/>
      <c r="FA83" s="90"/>
      <c r="FB83" s="90"/>
      <c r="FC83" s="90"/>
      <c r="FD83" s="90"/>
      <c r="FE83" s="90"/>
      <c r="FF83" s="90"/>
      <c r="FG83" s="90"/>
      <c r="FH83" s="90"/>
      <c r="FI83" s="90"/>
      <c r="FJ83" s="90"/>
      <c r="FK83" s="90"/>
      <c r="FL83" s="90"/>
      <c r="FM83" s="90"/>
      <c r="FN83" s="90"/>
      <c r="FO83" s="90"/>
      <c r="FP83" s="90"/>
      <c r="FQ83" s="90"/>
      <c r="FR83" s="90"/>
      <c r="FS83" s="90"/>
      <c r="FT83" s="90"/>
      <c r="FU83" s="90"/>
      <c r="FV83" s="90"/>
      <c r="FW83" s="90"/>
      <c r="FX83" s="90"/>
      <c r="FY83" s="90"/>
      <c r="FZ83" s="90"/>
      <c r="GA83" s="90"/>
      <c r="GB83" s="90"/>
      <c r="GC83" s="90"/>
      <c r="GD83" s="90"/>
      <c r="GE83" s="90"/>
      <c r="GF83" s="90"/>
      <c r="GG83" s="90"/>
      <c r="GH83" s="90"/>
      <c r="GI83" s="90"/>
      <c r="GJ83" s="90"/>
      <c r="GK83" s="90"/>
      <c r="GL83" s="90"/>
      <c r="GM83" s="90"/>
      <c r="GN83" s="90"/>
      <c r="GO83" s="90"/>
      <c r="GP83" s="90"/>
      <c r="GQ83" s="90"/>
      <c r="GR83" s="90"/>
      <c r="GS83" s="90"/>
      <c r="GT83" s="90"/>
      <c r="GU83" s="90"/>
      <c r="GV83" s="90"/>
      <c r="GW83" s="90"/>
      <c r="GX83" s="90"/>
      <c r="GY83" s="90"/>
      <c r="GZ83" s="90"/>
      <c r="HA83" s="90"/>
      <c r="HB83" s="90"/>
      <c r="HC83" s="90"/>
      <c r="HD83" s="90"/>
      <c r="HE83" s="90"/>
      <c r="HF83" s="90"/>
      <c r="HG83" s="90"/>
      <c r="HH83" s="90"/>
      <c r="HI83" s="90"/>
      <c r="HJ83" s="90"/>
      <c r="HK83" s="90"/>
      <c r="HL83" s="90"/>
      <c r="HM83" s="90"/>
      <c r="HN83" s="90"/>
      <c r="HO83" s="90"/>
      <c r="HP83" s="90"/>
      <c r="HQ83" s="90"/>
      <c r="HR83" s="90"/>
      <c r="HS83" s="90"/>
      <c r="HT83" s="90"/>
      <c r="HU83" s="90"/>
      <c r="HV83" s="90"/>
      <c r="HW83" s="90"/>
      <c r="HX83" s="90"/>
      <c r="HY83" s="90"/>
      <c r="HZ83" s="29" t="s">
        <v>387</v>
      </c>
      <c r="IA83" s="37"/>
      <c r="IB83" s="28"/>
      <c r="IC83" s="28"/>
      <c r="ID83" s="28"/>
      <c r="IE83" s="28"/>
      <c r="IF83" s="28"/>
      <c r="IG83" s="28"/>
      <c r="IH83" s="28"/>
    </row>
    <row r="84" spans="1:242">
      <c r="A84" s="53" t="s">
        <v>0</v>
      </c>
      <c r="B84" s="71"/>
      <c r="C84" s="72">
        <f>MIN(C61:C83)</f>
        <v>24.02</v>
      </c>
      <c r="D84" s="128"/>
      <c r="E84" s="72">
        <f>MIN(E61:E83)</f>
        <v>59.28</v>
      </c>
      <c r="F84" s="85">
        <f>MIN(F61:F83)</f>
        <v>5.7370000000000001</v>
      </c>
      <c r="G84" s="74">
        <f>MIN(G61:G83)</f>
        <v>4.8959999999999999</v>
      </c>
      <c r="H84" s="128"/>
      <c r="I84" s="128"/>
      <c r="J84" s="72"/>
      <c r="K84" s="72"/>
      <c r="L84" s="72"/>
      <c r="M84" s="72"/>
      <c r="N84" s="72"/>
      <c r="O84" s="72"/>
      <c r="P84" s="72"/>
      <c r="Q84" s="72"/>
      <c r="R84" s="72"/>
      <c r="S84" s="72"/>
      <c r="T84" s="72"/>
      <c r="U84" s="72"/>
      <c r="V84" s="72"/>
      <c r="W84" s="72"/>
      <c r="X84" s="72"/>
      <c r="Y84" s="72"/>
      <c r="Z84" s="72"/>
      <c r="AA84" s="72"/>
      <c r="AB84" s="72"/>
      <c r="AC84" s="72"/>
      <c r="AD84" s="157">
        <f>MIN(AD61:AD83)</f>
        <v>0.27889999999999998</v>
      </c>
      <c r="AE84" s="157">
        <f>MIN(AE61:AE83)</f>
        <v>0.10780000000000001</v>
      </c>
      <c r="AF84" s="195">
        <f>MIN(AF61:AF83)</f>
        <v>1.446E-3</v>
      </c>
      <c r="AG84" s="85">
        <f>MIN(AG61:AG83)</f>
        <v>1.6</v>
      </c>
      <c r="AH84" s="157">
        <f>MIN(AH61:AH83)</f>
        <v>0.84409999999999996</v>
      </c>
      <c r="AI84" s="72"/>
      <c r="AJ84" s="72"/>
      <c r="AK84" s="72"/>
      <c r="AL84" s="72"/>
      <c r="AM84" s="72"/>
      <c r="AN84" s="72">
        <f>MIN(AN61:AN83)</f>
        <v>20.36</v>
      </c>
      <c r="AO84" s="72"/>
      <c r="AP84" s="71">
        <f>MIN(AP61:AP83)</f>
        <v>0</v>
      </c>
      <c r="AQ84" s="72"/>
      <c r="AR84" s="232">
        <f>MIN(AR61:AR83)</f>
        <v>202.8</v>
      </c>
      <c r="AS84" s="232">
        <f>MIN(AS61:AS83)</f>
        <v>11.4</v>
      </c>
      <c r="AT84" s="72">
        <f>MIN(AT61:AT83)</f>
        <v>15.44</v>
      </c>
      <c r="AU84" s="93">
        <f>MIN(AU61:AU83)</f>
        <v>0</v>
      </c>
      <c r="AV84" s="85">
        <f>MIN(AV61:AV83)</f>
        <v>8.7110000000000003</v>
      </c>
      <c r="AW84" s="72"/>
      <c r="AX84" s="72"/>
      <c r="AY84" s="72"/>
      <c r="AZ84" s="72"/>
      <c r="BA84" s="72"/>
      <c r="BB84" s="85">
        <f>MIN(BB61:BB83)</f>
        <v>8.8149999999999995</v>
      </c>
      <c r="BC84" s="72"/>
      <c r="BD84" s="72"/>
      <c r="BE84" s="72">
        <f>MIN(BE61:BE83)</f>
        <v>93.76</v>
      </c>
      <c r="BF84" s="72"/>
      <c r="BG84" s="72"/>
      <c r="BH84" s="72"/>
      <c r="BI84" s="72"/>
      <c r="BJ84" s="72"/>
      <c r="BK84" s="72"/>
      <c r="BL84" s="72"/>
      <c r="BM84" s="72"/>
      <c r="BN84" s="72"/>
      <c r="BO84" s="72"/>
      <c r="BP84" s="72"/>
      <c r="BQ84" s="72"/>
      <c r="BR84" s="72"/>
      <c r="BS84" s="72"/>
      <c r="BT84" s="72"/>
      <c r="BU84" s="72"/>
      <c r="BV84" s="72"/>
      <c r="BW84" s="72"/>
      <c r="BX84" s="72"/>
      <c r="BY84" s="72"/>
      <c r="BZ84" s="72"/>
      <c r="CA84" s="72"/>
      <c r="CB84" s="72"/>
      <c r="CC84" s="72"/>
      <c r="CD84" s="72"/>
      <c r="CE84" s="72"/>
      <c r="CF84" s="72"/>
      <c r="CG84" s="72"/>
      <c r="CH84" s="72"/>
      <c r="CI84" s="72"/>
      <c r="CJ84" s="72"/>
      <c r="CK84" s="72"/>
      <c r="CL84" s="72"/>
      <c r="CM84" s="72"/>
      <c r="CN84" s="72"/>
      <c r="CO84" s="72"/>
      <c r="CP84" s="72"/>
      <c r="CQ84" s="72"/>
      <c r="CR84" s="72"/>
      <c r="CS84" s="72"/>
      <c r="CT84" s="72"/>
      <c r="CU84" s="72"/>
      <c r="CV84" s="72"/>
      <c r="CW84" s="72"/>
      <c r="CX84" s="72"/>
      <c r="CY84" s="72"/>
      <c r="CZ84" s="72"/>
      <c r="DA84" s="72"/>
      <c r="DB84" s="72"/>
      <c r="DC84" s="72"/>
      <c r="DD84" s="72"/>
      <c r="DE84" s="72"/>
      <c r="DF84" s="72"/>
      <c r="DG84" s="72"/>
      <c r="DH84" s="72"/>
      <c r="DI84" s="72"/>
      <c r="DJ84" s="72"/>
      <c r="DK84" s="72"/>
      <c r="DL84" s="72"/>
      <c r="DM84" s="72"/>
      <c r="DN84" s="72"/>
      <c r="DO84" s="72"/>
      <c r="DP84" s="72"/>
      <c r="DQ84" s="72"/>
      <c r="DR84" s="72"/>
      <c r="DS84" s="72"/>
      <c r="DT84" s="72"/>
      <c r="DU84" s="72"/>
      <c r="DV84" s="72"/>
      <c r="DW84" s="72"/>
      <c r="DX84" s="72"/>
      <c r="DY84" s="72"/>
      <c r="DZ84" s="72"/>
      <c r="EA84" s="72"/>
      <c r="EB84" s="72"/>
      <c r="EC84" s="160">
        <f>MIN(EC61:EC83)</f>
        <v>6.8330000000000002E-2</v>
      </c>
      <c r="ED84" s="72"/>
      <c r="EE84" s="72"/>
      <c r="EF84" s="72"/>
      <c r="EG84" s="72"/>
      <c r="EH84" s="72"/>
      <c r="EI84" s="72"/>
      <c r="EJ84" s="72"/>
      <c r="EK84" s="72"/>
      <c r="EL84" s="72"/>
      <c r="EM84" s="72"/>
      <c r="EN84" s="72"/>
      <c r="EO84" s="72"/>
      <c r="EP84" s="72"/>
      <c r="EQ84" s="72"/>
      <c r="ER84" s="72"/>
      <c r="ES84" s="72"/>
      <c r="ET84" s="72"/>
      <c r="EU84" s="72"/>
      <c r="EV84" s="72"/>
      <c r="EW84" s="72"/>
      <c r="EX84" s="72"/>
      <c r="EY84" s="72"/>
      <c r="EZ84" s="72"/>
      <c r="FA84" s="72"/>
      <c r="FB84" s="72"/>
      <c r="FC84" s="72"/>
      <c r="FD84" s="72"/>
      <c r="FE84" s="72"/>
      <c r="FF84" s="72"/>
      <c r="FG84" s="72"/>
      <c r="FH84" s="72"/>
      <c r="FI84" s="72"/>
      <c r="FJ84" s="72"/>
      <c r="FK84" s="72"/>
      <c r="FL84" s="72"/>
      <c r="FM84" s="72"/>
      <c r="FN84" s="72"/>
      <c r="FO84" s="72"/>
      <c r="FP84" s="72"/>
      <c r="FQ84" s="72"/>
      <c r="FR84" s="72"/>
      <c r="FS84" s="72"/>
      <c r="FT84" s="72"/>
      <c r="FU84" s="72"/>
      <c r="FV84" s="72"/>
      <c r="FW84" s="72"/>
      <c r="FX84" s="72"/>
      <c r="FY84" s="72"/>
      <c r="FZ84" s="72"/>
      <c r="GA84" s="72"/>
      <c r="GB84" s="72"/>
      <c r="GC84" s="72"/>
      <c r="GD84" s="72"/>
      <c r="GE84" s="72"/>
      <c r="GF84" s="72"/>
      <c r="GG84" s="72"/>
      <c r="GH84" s="72"/>
      <c r="GI84" s="72"/>
      <c r="GJ84" s="72"/>
      <c r="GK84" s="72"/>
      <c r="GL84" s="72"/>
      <c r="GM84" s="72"/>
      <c r="GN84" s="72"/>
      <c r="GO84" s="72"/>
      <c r="GP84" s="72"/>
      <c r="GQ84" s="72"/>
      <c r="GR84" s="72"/>
      <c r="GS84" s="72"/>
      <c r="GT84" s="72"/>
      <c r="GU84" s="72"/>
      <c r="GV84" s="72"/>
      <c r="GW84" s="72"/>
      <c r="GX84" s="72"/>
      <c r="GY84" s="72"/>
      <c r="GZ84" s="72"/>
      <c r="HA84" s="72"/>
      <c r="HB84" s="72"/>
      <c r="HC84" s="72"/>
      <c r="HD84" s="72"/>
      <c r="HE84" s="72"/>
      <c r="HF84" s="72"/>
      <c r="HG84" s="72"/>
      <c r="HH84" s="72"/>
      <c r="HI84" s="72"/>
      <c r="HJ84" s="72"/>
      <c r="HK84" s="72"/>
      <c r="HL84" s="72"/>
      <c r="HM84" s="72"/>
      <c r="HN84" s="72"/>
      <c r="HO84" s="72"/>
      <c r="HP84" s="72"/>
      <c r="HQ84" s="72"/>
      <c r="HR84" s="72"/>
      <c r="HS84" s="72"/>
      <c r="HT84" s="72"/>
      <c r="HU84" s="72"/>
      <c r="HV84" s="72"/>
      <c r="HW84" s="72"/>
      <c r="HX84" s="72"/>
      <c r="HY84" s="72"/>
      <c r="HZ84" s="128"/>
      <c r="IA84" s="72"/>
      <c r="IB84" s="72"/>
      <c r="IC84" s="72"/>
      <c r="ID84" s="72"/>
      <c r="IE84" s="72"/>
      <c r="IF84" s="72"/>
      <c r="IG84" s="72"/>
      <c r="IH84" s="93"/>
    </row>
    <row r="85" spans="1:242">
      <c r="A85" s="55" t="s">
        <v>1</v>
      </c>
      <c r="B85" s="75"/>
      <c r="C85" s="76">
        <f>MAX(C61:C83)</f>
        <v>97.95</v>
      </c>
      <c r="D85" s="78"/>
      <c r="E85" s="76">
        <f>MAX(E61:E83)</f>
        <v>68.650000000000006</v>
      </c>
      <c r="F85" s="87">
        <f>MAX(F61:F83)</f>
        <v>10.3</v>
      </c>
      <c r="G85" s="80">
        <f>MAX(G61:G83)</f>
        <v>24.31</v>
      </c>
      <c r="H85" s="76"/>
      <c r="I85" s="78"/>
      <c r="J85" s="76"/>
      <c r="K85" s="76"/>
      <c r="L85" s="76"/>
      <c r="M85" s="76"/>
      <c r="N85" s="76"/>
      <c r="O85" s="76"/>
      <c r="P85" s="76"/>
      <c r="Q85" s="76"/>
      <c r="R85" s="76"/>
      <c r="S85" s="76"/>
      <c r="T85" s="76"/>
      <c r="U85" s="76"/>
      <c r="V85" s="76"/>
      <c r="W85" s="76"/>
      <c r="X85" s="76"/>
      <c r="Y85" s="76"/>
      <c r="Z85" s="76"/>
      <c r="AA85" s="76"/>
      <c r="AB85" s="76"/>
      <c r="AC85" s="76"/>
      <c r="AD85" s="79">
        <f>MAX(AD61:AD83)</f>
        <v>0.42749999999999999</v>
      </c>
      <c r="AE85" s="79">
        <f>MAX(AE61:AE83)</f>
        <v>1.9219999999999999</v>
      </c>
      <c r="AF85" s="196">
        <f>MAX(AF61:AF83)</f>
        <v>8.1479999999999997E-2</v>
      </c>
      <c r="AG85" s="87">
        <f>MAX(AG61:AG83)</f>
        <v>6.3819999999999997</v>
      </c>
      <c r="AH85" s="79">
        <f>MAX(AH61:AH83)</f>
        <v>31.86</v>
      </c>
      <c r="AI85" s="76"/>
      <c r="AJ85" s="76"/>
      <c r="AK85" s="76"/>
      <c r="AL85" s="76"/>
      <c r="AM85" s="76"/>
      <c r="AN85" s="76">
        <f>MAX(AN61:AN83)</f>
        <v>103.4</v>
      </c>
      <c r="AO85" s="76"/>
      <c r="AP85" s="80">
        <f>MAX(AP61:AP83)</f>
        <v>135.80000000000001</v>
      </c>
      <c r="AQ85" s="76"/>
      <c r="AR85" s="78">
        <f>MAX(AR61:AR83)</f>
        <v>770.6</v>
      </c>
      <c r="AS85" s="78">
        <f>MAX(AS61:AS83)</f>
        <v>16.100000000000001</v>
      </c>
      <c r="AT85" s="76">
        <f>MAX(AT61:AT83)</f>
        <v>17.98</v>
      </c>
      <c r="AU85" s="78">
        <f>MAX(AU61:AU83)</f>
        <v>34.1</v>
      </c>
      <c r="AV85" s="87">
        <f>MAX(AV61:AV83)</f>
        <v>12.87</v>
      </c>
      <c r="AW85" s="76"/>
      <c r="AX85" s="76"/>
      <c r="AY85" s="76"/>
      <c r="AZ85" s="76"/>
      <c r="BA85" s="76"/>
      <c r="BB85" s="87">
        <f>MAX(BB61:BB83)</f>
        <v>9.8350000000000009</v>
      </c>
      <c r="BC85" s="76"/>
      <c r="BD85" s="76"/>
      <c r="BE85" s="76">
        <f>MAX(BE61:BE83)</f>
        <v>94.95</v>
      </c>
      <c r="BF85" s="76"/>
      <c r="BG85" s="76"/>
      <c r="BH85" s="76"/>
      <c r="BI85" s="76"/>
      <c r="BJ85" s="76"/>
      <c r="BK85" s="76"/>
      <c r="BL85" s="76"/>
      <c r="BM85" s="76"/>
      <c r="BN85" s="76"/>
      <c r="BO85" s="76"/>
      <c r="BP85" s="76"/>
      <c r="BQ85" s="76"/>
      <c r="BR85" s="76"/>
      <c r="BS85" s="76"/>
      <c r="BT85" s="76"/>
      <c r="BU85" s="76"/>
      <c r="BV85" s="76"/>
      <c r="BW85" s="76"/>
      <c r="BX85" s="76"/>
      <c r="BY85" s="76"/>
      <c r="BZ85" s="76"/>
      <c r="CA85" s="76"/>
      <c r="CB85" s="76"/>
      <c r="CC85" s="76"/>
      <c r="CD85" s="76"/>
      <c r="CE85" s="76"/>
      <c r="CF85" s="76"/>
      <c r="CG85" s="76"/>
      <c r="CH85" s="76"/>
      <c r="CI85" s="76"/>
      <c r="CJ85" s="76"/>
      <c r="CK85" s="76"/>
      <c r="CL85" s="76"/>
      <c r="CM85" s="76"/>
      <c r="CN85" s="76"/>
      <c r="CO85" s="76"/>
      <c r="CP85" s="76"/>
      <c r="CQ85" s="76"/>
      <c r="CR85" s="76"/>
      <c r="CS85" s="76"/>
      <c r="CT85" s="76"/>
      <c r="CU85" s="76"/>
      <c r="CV85" s="76"/>
      <c r="CW85" s="76"/>
      <c r="CX85" s="76"/>
      <c r="CY85" s="76"/>
      <c r="CZ85" s="76"/>
      <c r="DA85" s="76"/>
      <c r="DB85" s="76"/>
      <c r="DC85" s="76"/>
      <c r="DD85" s="76"/>
      <c r="DE85" s="76"/>
      <c r="DF85" s="76"/>
      <c r="DG85" s="76"/>
      <c r="DH85" s="76"/>
      <c r="DI85" s="76"/>
      <c r="DJ85" s="76"/>
      <c r="DK85" s="76"/>
      <c r="DL85" s="76"/>
      <c r="DM85" s="76"/>
      <c r="DN85" s="76"/>
      <c r="DO85" s="76"/>
      <c r="DP85" s="76"/>
      <c r="DQ85" s="76"/>
      <c r="DR85" s="76"/>
      <c r="DS85" s="76"/>
      <c r="DT85" s="76"/>
      <c r="DU85" s="76"/>
      <c r="DV85" s="76"/>
      <c r="DW85" s="76"/>
      <c r="DX85" s="76"/>
      <c r="DY85" s="76"/>
      <c r="DZ85" s="76"/>
      <c r="EA85" s="76"/>
      <c r="EB85" s="76"/>
      <c r="EC85" s="161">
        <f>MAX(EC61:EC83)</f>
        <v>0.82189999999999996</v>
      </c>
      <c r="ED85" s="76"/>
      <c r="EE85" s="76"/>
      <c r="EF85" s="76"/>
      <c r="EG85" s="76"/>
      <c r="EH85" s="76"/>
      <c r="EI85" s="76"/>
      <c r="EJ85" s="76"/>
      <c r="EK85" s="76"/>
      <c r="EL85" s="76"/>
      <c r="EM85" s="76"/>
      <c r="EN85" s="76"/>
      <c r="EO85" s="76"/>
      <c r="EP85" s="76"/>
      <c r="EQ85" s="76"/>
      <c r="ER85" s="76"/>
      <c r="ES85" s="76"/>
      <c r="ET85" s="76"/>
      <c r="EU85" s="76"/>
      <c r="EV85" s="76"/>
      <c r="EW85" s="76"/>
      <c r="EX85" s="76"/>
      <c r="EY85" s="76"/>
      <c r="EZ85" s="76"/>
      <c r="FA85" s="76"/>
      <c r="FB85" s="76"/>
      <c r="FC85" s="76"/>
      <c r="FD85" s="76"/>
      <c r="FE85" s="76"/>
      <c r="FF85" s="76"/>
      <c r="FG85" s="76"/>
      <c r="FH85" s="76"/>
      <c r="FI85" s="76"/>
      <c r="FJ85" s="76"/>
      <c r="FK85" s="76"/>
      <c r="FL85" s="76"/>
      <c r="FM85" s="76"/>
      <c r="FN85" s="76"/>
      <c r="FO85" s="76"/>
      <c r="FP85" s="76"/>
      <c r="FQ85" s="76"/>
      <c r="FR85" s="76"/>
      <c r="FS85" s="76"/>
      <c r="FT85" s="76"/>
      <c r="FU85" s="76"/>
      <c r="FV85" s="76"/>
      <c r="FW85" s="76"/>
      <c r="FX85" s="76"/>
      <c r="FY85" s="76"/>
      <c r="FZ85" s="76"/>
      <c r="GA85" s="76"/>
      <c r="GB85" s="76"/>
      <c r="GC85" s="76"/>
      <c r="GD85" s="76"/>
      <c r="GE85" s="76"/>
      <c r="GF85" s="76"/>
      <c r="GG85" s="76"/>
      <c r="GH85" s="76"/>
      <c r="GI85" s="76"/>
      <c r="GJ85" s="76"/>
      <c r="GK85" s="76"/>
      <c r="GL85" s="76"/>
      <c r="GM85" s="76"/>
      <c r="GN85" s="76"/>
      <c r="GO85" s="76"/>
      <c r="GP85" s="76"/>
      <c r="GQ85" s="76"/>
      <c r="GR85" s="76"/>
      <c r="GS85" s="76"/>
      <c r="GT85" s="76"/>
      <c r="GU85" s="76"/>
      <c r="GV85" s="76"/>
      <c r="GW85" s="76"/>
      <c r="GX85" s="76"/>
      <c r="GY85" s="76"/>
      <c r="GZ85" s="76"/>
      <c r="HA85" s="76"/>
      <c r="HB85" s="76"/>
      <c r="HC85" s="76"/>
      <c r="HD85" s="76"/>
      <c r="HE85" s="76"/>
      <c r="HF85" s="76"/>
      <c r="HG85" s="76"/>
      <c r="HH85" s="76"/>
      <c r="HI85" s="76"/>
      <c r="HJ85" s="76"/>
      <c r="HK85" s="76"/>
      <c r="HL85" s="76"/>
      <c r="HM85" s="76"/>
      <c r="HN85" s="76"/>
      <c r="HO85" s="76"/>
      <c r="HP85" s="76"/>
      <c r="HQ85" s="76"/>
      <c r="HR85" s="76"/>
      <c r="HS85" s="76"/>
      <c r="HT85" s="76"/>
      <c r="HU85" s="76"/>
      <c r="HV85" s="76"/>
      <c r="HW85" s="76"/>
      <c r="HX85" s="76"/>
      <c r="HY85" s="76"/>
      <c r="HZ85" s="130"/>
      <c r="IA85" s="94"/>
      <c r="IB85" s="94"/>
      <c r="IC85" s="94"/>
      <c r="ID85" s="94"/>
      <c r="IE85" s="94"/>
      <c r="IF85" s="94"/>
      <c r="IG85" s="78"/>
      <c r="IH85" s="94"/>
    </row>
    <row r="86" spans="1:242" ht="15.75" thickBot="1">
      <c r="A86" s="57" t="s">
        <v>2</v>
      </c>
      <c r="B86" s="66"/>
      <c r="C86" s="67">
        <f>MEDIAN(C61:C83)</f>
        <v>90.53</v>
      </c>
      <c r="D86" s="67"/>
      <c r="E86" s="67">
        <f>MEDIAN(E61:E83)</f>
        <v>65.185000000000002</v>
      </c>
      <c r="F86" s="88">
        <f>MEDIAN(F61:F83)</f>
        <v>8.798</v>
      </c>
      <c r="G86" s="84">
        <f>MEDIAN(G61:G83)</f>
        <v>19.365000000000002</v>
      </c>
      <c r="H86" s="131"/>
      <c r="I86" s="67"/>
      <c r="J86" s="67"/>
      <c r="K86" s="67"/>
      <c r="L86" s="67"/>
      <c r="M86" s="67"/>
      <c r="N86" s="67"/>
      <c r="O86" s="67"/>
      <c r="P86" s="67"/>
      <c r="Q86" s="67"/>
      <c r="R86" s="67"/>
      <c r="S86" s="67"/>
      <c r="T86" s="67"/>
      <c r="U86" s="67"/>
      <c r="V86" s="67"/>
      <c r="W86" s="67"/>
      <c r="X86" s="67"/>
      <c r="Y86" s="67"/>
      <c r="Z86" s="67"/>
      <c r="AA86" s="67"/>
      <c r="AB86" s="67"/>
      <c r="AC86" s="67"/>
      <c r="AD86" s="83">
        <f>MEDIAN(AD61:AD83)</f>
        <v>0.35319999999999996</v>
      </c>
      <c r="AE86" s="83">
        <f>MEDIAN(AE61:AE83)</f>
        <v>0.64039999999999997</v>
      </c>
      <c r="AF86" s="197">
        <f>MEDIAN(AF61:AF83)</f>
        <v>3.6731E-2</v>
      </c>
      <c r="AG86" s="88">
        <f>MEDIAN(AG61:AG83)</f>
        <v>6.2629999999999999</v>
      </c>
      <c r="AH86" s="83">
        <f>MEDIAN(AH61:AH83)</f>
        <v>16.352049999999998</v>
      </c>
      <c r="AI86" s="67"/>
      <c r="AJ86" s="67"/>
      <c r="AK86" s="67"/>
      <c r="AL86" s="67"/>
      <c r="AM86" s="67"/>
      <c r="AN86" s="67">
        <f>MEDIAN(AN61:AN83)</f>
        <v>61.88</v>
      </c>
      <c r="AO86" s="67"/>
      <c r="AP86" s="84">
        <f>MEDIAN(AP61:AP83)</f>
        <v>10.18</v>
      </c>
      <c r="AQ86" s="67"/>
      <c r="AR86" s="69">
        <f>MEDIAN(AR61:AR83)</f>
        <v>486.7</v>
      </c>
      <c r="AS86" s="69">
        <f>MEDIAN(AS61:AS83)</f>
        <v>13.75</v>
      </c>
      <c r="AT86" s="67">
        <f>MEDIAN(AT61:AT83)</f>
        <v>16.71</v>
      </c>
      <c r="AU86" s="69">
        <f>MEDIAN(AU61:AU83)</f>
        <v>13.4</v>
      </c>
      <c r="AV86" s="88">
        <f>MEDIAN(AV61:AV83)</f>
        <v>9.8539999999999992</v>
      </c>
      <c r="AW86" s="67"/>
      <c r="AX86" s="67"/>
      <c r="AY86" s="67"/>
      <c r="AZ86" s="67"/>
      <c r="BA86" s="67"/>
      <c r="BB86" s="88">
        <f>MEDIAN(BB61:BB83)</f>
        <v>9.3249999999999993</v>
      </c>
      <c r="BC86" s="67"/>
      <c r="BD86" s="67"/>
      <c r="BE86" s="67">
        <f>MEDIAN(BE61:BE83)</f>
        <v>94.355000000000004</v>
      </c>
      <c r="BF86" s="67"/>
      <c r="BG86" s="67"/>
      <c r="BH86" s="67"/>
      <c r="BI86" s="67"/>
      <c r="BJ86" s="67"/>
      <c r="BK86" s="67"/>
      <c r="BL86" s="67"/>
      <c r="BM86" s="67"/>
      <c r="BN86" s="67"/>
      <c r="BO86" s="67"/>
      <c r="BP86" s="67"/>
      <c r="BQ86" s="67"/>
      <c r="BR86" s="67"/>
      <c r="BS86" s="67"/>
      <c r="BT86" s="67"/>
      <c r="BU86" s="67"/>
      <c r="BV86" s="67"/>
      <c r="BW86" s="67"/>
      <c r="BX86" s="67"/>
      <c r="BY86" s="67"/>
      <c r="BZ86" s="67"/>
      <c r="CA86" s="67"/>
      <c r="CB86" s="67"/>
      <c r="CC86" s="67"/>
      <c r="CD86" s="67"/>
      <c r="CE86" s="67"/>
      <c r="CF86" s="67"/>
      <c r="CG86" s="67"/>
      <c r="CH86" s="67"/>
      <c r="CI86" s="67"/>
      <c r="CJ86" s="67"/>
      <c r="CK86" s="67"/>
      <c r="CL86" s="67"/>
      <c r="CM86" s="67"/>
      <c r="CN86" s="67"/>
      <c r="CO86" s="67"/>
      <c r="CP86" s="67"/>
      <c r="CQ86" s="67"/>
      <c r="CR86" s="67"/>
      <c r="CS86" s="67"/>
      <c r="CT86" s="67"/>
      <c r="CU86" s="67"/>
      <c r="CV86" s="67"/>
      <c r="CW86" s="67"/>
      <c r="CX86" s="67"/>
      <c r="CY86" s="67"/>
      <c r="CZ86" s="67"/>
      <c r="DA86" s="67"/>
      <c r="DB86" s="67"/>
      <c r="DC86" s="67"/>
      <c r="DD86" s="67"/>
      <c r="DE86" s="67"/>
      <c r="DF86" s="67"/>
      <c r="DG86" s="67"/>
      <c r="DH86" s="67"/>
      <c r="DI86" s="67"/>
      <c r="DJ86" s="67"/>
      <c r="DK86" s="67"/>
      <c r="DL86" s="67"/>
      <c r="DM86" s="67"/>
      <c r="DN86" s="67"/>
      <c r="DO86" s="67"/>
      <c r="DP86" s="67"/>
      <c r="DQ86" s="67"/>
      <c r="DR86" s="67"/>
      <c r="DS86" s="67"/>
      <c r="DT86" s="67"/>
      <c r="DU86" s="67"/>
      <c r="DV86" s="67"/>
      <c r="DW86" s="67"/>
      <c r="DX86" s="67"/>
      <c r="DY86" s="67"/>
      <c r="DZ86" s="67"/>
      <c r="EA86" s="67"/>
      <c r="EB86" s="67"/>
      <c r="EC86" s="162">
        <f>MEDIAN(EC61:EC83)</f>
        <v>0.44511499999999998</v>
      </c>
      <c r="ED86" s="67"/>
      <c r="EE86" s="67"/>
      <c r="EF86" s="67"/>
      <c r="EG86" s="67"/>
      <c r="EH86" s="67"/>
      <c r="EI86" s="67"/>
      <c r="EJ86" s="67"/>
      <c r="EK86" s="67"/>
      <c r="EL86" s="67"/>
      <c r="EM86" s="67"/>
      <c r="EN86" s="67"/>
      <c r="EO86" s="67"/>
      <c r="EP86" s="67"/>
      <c r="EQ86" s="67"/>
      <c r="ER86" s="67"/>
      <c r="ES86" s="67"/>
      <c r="ET86" s="67"/>
      <c r="EU86" s="67"/>
      <c r="EV86" s="67"/>
      <c r="EW86" s="67"/>
      <c r="EX86" s="67"/>
      <c r="EY86" s="67"/>
      <c r="EZ86" s="67"/>
      <c r="FA86" s="67"/>
      <c r="FB86" s="67"/>
      <c r="FC86" s="67"/>
      <c r="FD86" s="67"/>
      <c r="FE86" s="67"/>
      <c r="FF86" s="67"/>
      <c r="FG86" s="67"/>
      <c r="FH86" s="67"/>
      <c r="FI86" s="67"/>
      <c r="FJ86" s="67"/>
      <c r="FK86" s="67"/>
      <c r="FL86" s="67"/>
      <c r="FM86" s="67"/>
      <c r="FN86" s="67"/>
      <c r="FO86" s="67"/>
      <c r="FP86" s="67"/>
      <c r="FQ86" s="67"/>
      <c r="FR86" s="67"/>
      <c r="FS86" s="67"/>
      <c r="FT86" s="67"/>
      <c r="FU86" s="67"/>
      <c r="FV86" s="67"/>
      <c r="FW86" s="67"/>
      <c r="FX86" s="67"/>
      <c r="FY86" s="67"/>
      <c r="FZ86" s="67"/>
      <c r="GA86" s="67"/>
      <c r="GB86" s="67"/>
      <c r="GC86" s="67"/>
      <c r="GD86" s="67"/>
      <c r="GE86" s="67"/>
      <c r="GF86" s="67"/>
      <c r="GG86" s="67"/>
      <c r="GH86" s="67"/>
      <c r="GI86" s="67"/>
      <c r="GJ86" s="67"/>
      <c r="GK86" s="67"/>
      <c r="GL86" s="67"/>
      <c r="GM86" s="67"/>
      <c r="GN86" s="67"/>
      <c r="GO86" s="67"/>
      <c r="GP86" s="67"/>
      <c r="GQ86" s="67"/>
      <c r="GR86" s="67"/>
      <c r="GS86" s="67"/>
      <c r="GT86" s="67"/>
      <c r="GU86" s="67"/>
      <c r="GV86" s="67"/>
      <c r="GW86" s="67"/>
      <c r="GX86" s="67"/>
      <c r="GY86" s="67"/>
      <c r="GZ86" s="67"/>
      <c r="HA86" s="67"/>
      <c r="HB86" s="67"/>
      <c r="HC86" s="67"/>
      <c r="HD86" s="67"/>
      <c r="HE86" s="67"/>
      <c r="HF86" s="67"/>
      <c r="HG86" s="67"/>
      <c r="HH86" s="67"/>
      <c r="HI86" s="67"/>
      <c r="HJ86" s="67"/>
      <c r="HK86" s="67"/>
      <c r="HL86" s="67"/>
      <c r="HM86" s="67"/>
      <c r="HN86" s="67"/>
      <c r="HO86" s="67"/>
      <c r="HP86" s="67"/>
      <c r="HQ86" s="67"/>
      <c r="HR86" s="67"/>
      <c r="HS86" s="67"/>
      <c r="HT86" s="67"/>
      <c r="HU86" s="67"/>
      <c r="HV86" s="67"/>
      <c r="HW86" s="67"/>
      <c r="HX86" s="67"/>
      <c r="HY86" s="67"/>
      <c r="HZ86" s="131"/>
      <c r="IA86" s="69"/>
      <c r="IB86" s="69"/>
      <c r="IC86" s="69"/>
      <c r="ID86" s="69"/>
      <c r="IE86" s="69"/>
      <c r="IF86" s="69"/>
      <c r="IG86" s="67"/>
      <c r="IH86" s="68"/>
    </row>
    <row r="87" spans="1:242">
      <c r="G87" s="228"/>
      <c r="AG87" s="22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/>
      <c r="BF87"/>
      <c r="BG87"/>
      <c r="BH87"/>
      <c r="BI87"/>
      <c r="BJ87"/>
      <c r="BK87"/>
      <c r="BL87"/>
    </row>
    <row r="88" spans="1:242">
      <c r="A88" s="13" t="s">
        <v>33</v>
      </c>
    </row>
    <row r="89" spans="1:242">
      <c r="A89" t="s">
        <v>34</v>
      </c>
    </row>
    <row r="93" spans="1:242">
      <c r="A93" s="13"/>
    </row>
    <row r="101" spans="1:1">
      <c r="A101" s="13"/>
    </row>
  </sheetData>
  <sheetProtection algorithmName="SHA-512" hashValue="n8Y9BH7fbERQnijNhqB6yzcyfTyJsF7qr8sa7/ZUgP7R1wp1YtItO+DbY/zr2lDlaGPOf8xfgtVbBSSQSaWkAg==" saltValue="55e5ZD7TLM1d7GssU0q9kg==" spinCount="100000" sheet="1" objects="1" scenarios="1"/>
  <sortState xmlns:xlrd2="http://schemas.microsoft.com/office/spreadsheetml/2017/richdata2" ref="A61:IH83">
    <sortCondition ref="A61:A83"/>
  </sortState>
  <pageMargins left="0.7" right="0.7" top="0.78740157499999996" bottom="0.78740157499999996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F17"/>
  <sheetViews>
    <sheetView showGridLines="0" zoomScale="80" zoomScaleNormal="80" workbookViewId="0">
      <selection activeCell="E12" sqref="E12"/>
    </sheetView>
  </sheetViews>
  <sheetFormatPr defaultRowHeight="15"/>
  <cols>
    <col min="1" max="1" width="4.42578125" customWidth="1"/>
    <col min="2" max="2" width="4" customWidth="1"/>
    <col min="3" max="3" width="58.7109375" customWidth="1"/>
    <col min="4" max="6" width="30.7109375" customWidth="1"/>
  </cols>
  <sheetData>
    <row r="1" spans="2:6" ht="120" customHeight="1">
      <c r="D1" s="177" t="s">
        <v>367</v>
      </c>
    </row>
    <row r="2" spans="2:6">
      <c r="B2" s="9" t="s">
        <v>32</v>
      </c>
    </row>
    <row r="3" spans="2:6" ht="15.75" thickBot="1"/>
    <row r="4" spans="2:6" ht="45" customHeight="1" thickBot="1">
      <c r="B4" s="95"/>
      <c r="C4" s="96" t="s">
        <v>8</v>
      </c>
      <c r="D4" s="97" t="s">
        <v>9</v>
      </c>
      <c r="E4" s="97" t="s">
        <v>10</v>
      </c>
      <c r="F4" s="98" t="s">
        <v>11</v>
      </c>
    </row>
    <row r="5" spans="2:6" ht="24.95" customHeight="1" thickTop="1">
      <c r="B5" s="99"/>
      <c r="C5" s="100" t="s">
        <v>12</v>
      </c>
      <c r="D5" s="101">
        <v>4</v>
      </c>
      <c r="E5" s="101">
        <v>0</v>
      </c>
      <c r="F5" s="172"/>
    </row>
    <row r="6" spans="2:6" ht="24.95" customHeight="1">
      <c r="B6" s="102"/>
      <c r="C6" s="103" t="s">
        <v>13</v>
      </c>
      <c r="D6" s="104">
        <v>3</v>
      </c>
      <c r="E6" s="104">
        <v>0</v>
      </c>
      <c r="F6" s="109"/>
    </row>
    <row r="7" spans="2:6" ht="24.95" customHeight="1">
      <c r="B7" s="102"/>
      <c r="C7" s="103" t="s">
        <v>14</v>
      </c>
      <c r="D7" s="104">
        <v>2</v>
      </c>
      <c r="E7" s="104">
        <v>0</v>
      </c>
      <c r="F7" s="109"/>
    </row>
    <row r="8" spans="2:6" ht="24.95" customHeight="1">
      <c r="B8" s="102"/>
      <c r="C8" s="105" t="s">
        <v>15</v>
      </c>
      <c r="D8" s="106">
        <v>0</v>
      </c>
      <c r="E8" s="106"/>
      <c r="F8" s="173"/>
    </row>
    <row r="9" spans="2:6" ht="24.95" customHeight="1">
      <c r="B9" s="102"/>
      <c r="C9" s="103" t="s">
        <v>16</v>
      </c>
      <c r="D9" s="104">
        <v>0</v>
      </c>
      <c r="E9" s="104"/>
      <c r="F9" s="109"/>
    </row>
    <row r="10" spans="2:6" ht="24.95" customHeight="1">
      <c r="B10" s="102"/>
      <c r="C10" s="107" t="s">
        <v>17</v>
      </c>
      <c r="D10" s="108">
        <v>2</v>
      </c>
      <c r="E10" s="108">
        <v>0</v>
      </c>
      <c r="F10" s="174"/>
    </row>
    <row r="11" spans="2:6" ht="24.95" customHeight="1">
      <c r="B11" s="102"/>
      <c r="C11" s="103" t="s">
        <v>18</v>
      </c>
      <c r="D11" s="104">
        <v>0</v>
      </c>
      <c r="E11" s="104"/>
      <c r="F11" s="109"/>
    </row>
    <row r="12" spans="2:6" ht="24.95" customHeight="1">
      <c r="B12" s="102"/>
      <c r="C12" s="107" t="s">
        <v>19</v>
      </c>
      <c r="D12" s="108">
        <v>0</v>
      </c>
      <c r="E12" s="108"/>
      <c r="F12" s="174"/>
    </row>
    <row r="13" spans="2:6" ht="24.95" customHeight="1">
      <c r="B13" s="102"/>
      <c r="C13" s="103" t="s">
        <v>20</v>
      </c>
      <c r="D13" s="104">
        <v>0</v>
      </c>
      <c r="E13" s="104"/>
      <c r="F13" s="109"/>
    </row>
    <row r="14" spans="2:6" ht="24.95" customHeight="1">
      <c r="B14" s="102"/>
      <c r="C14" s="107" t="s">
        <v>21</v>
      </c>
      <c r="D14" s="108">
        <v>10</v>
      </c>
      <c r="E14" s="108">
        <v>3</v>
      </c>
      <c r="F14" s="174">
        <v>0.3</v>
      </c>
    </row>
    <row r="15" spans="2:6" ht="24.95" customHeight="1">
      <c r="B15" s="102"/>
      <c r="C15" s="103" t="s">
        <v>22</v>
      </c>
      <c r="D15" s="104">
        <v>2</v>
      </c>
      <c r="E15" s="104">
        <v>0</v>
      </c>
      <c r="F15" s="109"/>
    </row>
    <row r="16" spans="2:6" ht="24.95" customHeight="1">
      <c r="B16" s="102"/>
      <c r="C16" s="110" t="s">
        <v>23</v>
      </c>
      <c r="D16" s="111">
        <v>1</v>
      </c>
      <c r="E16" s="111">
        <v>0</v>
      </c>
      <c r="F16" s="175"/>
    </row>
    <row r="17" spans="2:6" ht="24.95" customHeight="1" thickBot="1">
      <c r="B17" s="112"/>
      <c r="C17" s="113" t="s">
        <v>24</v>
      </c>
      <c r="D17" s="114">
        <v>1</v>
      </c>
      <c r="E17" s="114">
        <v>0</v>
      </c>
      <c r="F17" s="176"/>
    </row>
  </sheetData>
  <sheetProtection algorithmName="SHA-512" hashValue="IEAOEpQ0D8ck2+YjJJH9l27lx2Btct5MCZhn6fZFwpjhV/xlgnQiPVGVlS9QHgPVtAmh8oU3DZMZmUXBmSMeRg==" saltValue="AgnQAlwri3DHxmPGY1Y59g==" spinCount="100000" sheet="1" objects="1" scenarios="1"/>
  <pageMargins left="0.7" right="0.7" top="0.78740157499999996" bottom="0.78740157499999996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I14"/>
  <sheetViews>
    <sheetView showGridLines="0" zoomScale="80" zoomScaleNormal="80" workbookViewId="0">
      <selection activeCell="H14" sqref="H14:I14"/>
    </sheetView>
  </sheetViews>
  <sheetFormatPr defaultRowHeight="15"/>
  <cols>
    <col min="1" max="1" width="4.140625" customWidth="1"/>
    <col min="2" max="2" width="3.85546875" customWidth="1"/>
    <col min="3" max="3" width="34.85546875" customWidth="1"/>
    <col min="4" max="9" width="15.7109375" customWidth="1"/>
  </cols>
  <sheetData>
    <row r="1" spans="2:9" ht="120" customHeight="1">
      <c r="E1" s="177" t="s">
        <v>367</v>
      </c>
    </row>
    <row r="2" spans="2:9">
      <c r="B2" s="211" t="s">
        <v>35</v>
      </c>
      <c r="C2" s="211"/>
      <c r="D2" s="211"/>
      <c r="E2" s="211"/>
      <c r="F2" s="211"/>
      <c r="G2" s="211"/>
      <c r="H2" s="211"/>
      <c r="I2" s="211"/>
    </row>
    <row r="3" spans="2:9" ht="15.75" thickBot="1">
      <c r="B3" s="6"/>
      <c r="C3" s="6"/>
      <c r="D3" s="7"/>
      <c r="E3" s="7"/>
      <c r="F3" s="7"/>
    </row>
    <row r="4" spans="2:9" ht="45" customHeight="1" thickBot="1">
      <c r="B4" s="117"/>
      <c r="C4" s="96" t="s">
        <v>25</v>
      </c>
      <c r="D4" s="202" t="s">
        <v>9</v>
      </c>
      <c r="E4" s="202"/>
      <c r="F4" s="202" t="s">
        <v>10</v>
      </c>
      <c r="G4" s="202"/>
      <c r="H4" s="202" t="s">
        <v>11</v>
      </c>
      <c r="I4" s="203"/>
    </row>
    <row r="5" spans="2:9" ht="24.95" customHeight="1" thickTop="1">
      <c r="B5" s="115"/>
      <c r="C5" s="107" t="s">
        <v>26</v>
      </c>
      <c r="D5" s="212">
        <v>0</v>
      </c>
      <c r="E5" s="212"/>
      <c r="F5" s="212"/>
      <c r="G5" s="212"/>
      <c r="H5" s="204"/>
      <c r="I5" s="205"/>
    </row>
    <row r="6" spans="2:9" ht="24.95" customHeight="1">
      <c r="B6" s="115"/>
      <c r="C6" s="107" t="s">
        <v>27</v>
      </c>
      <c r="D6" s="212">
        <v>6</v>
      </c>
      <c r="E6" s="212"/>
      <c r="F6" s="212">
        <v>0</v>
      </c>
      <c r="G6" s="212"/>
      <c r="H6" s="206"/>
      <c r="I6" s="207"/>
    </row>
    <row r="7" spans="2:9" ht="24.95" customHeight="1" thickBot="1">
      <c r="B7" s="116"/>
      <c r="C7" s="113" t="s">
        <v>28</v>
      </c>
      <c r="D7" s="210">
        <v>6</v>
      </c>
      <c r="E7" s="210"/>
      <c r="F7" s="210">
        <v>0</v>
      </c>
      <c r="G7" s="210"/>
      <c r="H7" s="208"/>
      <c r="I7" s="209"/>
    </row>
    <row r="10" spans="2:9">
      <c r="B10" s="211" t="s">
        <v>36</v>
      </c>
      <c r="C10" s="211"/>
      <c r="D10" s="211"/>
      <c r="E10" s="211"/>
      <c r="F10" s="211"/>
      <c r="G10" s="211"/>
      <c r="H10" s="211"/>
      <c r="I10" s="211"/>
    </row>
    <row r="11" spans="2:9" ht="15.75" thickBot="1">
      <c r="B11" s="6"/>
      <c r="C11" s="6"/>
      <c r="D11" s="7"/>
      <c r="E11" s="7"/>
      <c r="F11" s="7"/>
    </row>
    <row r="12" spans="2:9" ht="45" customHeight="1" thickBot="1">
      <c r="B12" s="125"/>
      <c r="C12" s="96" t="s">
        <v>25</v>
      </c>
      <c r="D12" s="202" t="s">
        <v>9</v>
      </c>
      <c r="E12" s="202"/>
      <c r="F12" s="202" t="s">
        <v>10</v>
      </c>
      <c r="G12" s="202"/>
      <c r="H12" s="202" t="s">
        <v>11</v>
      </c>
      <c r="I12" s="203"/>
    </row>
    <row r="13" spans="2:9" ht="24.95" customHeight="1" thickTop="1">
      <c r="B13" s="115"/>
      <c r="C13" s="107" t="s">
        <v>31</v>
      </c>
      <c r="D13" s="212">
        <v>2</v>
      </c>
      <c r="E13" s="212"/>
      <c r="F13" s="212">
        <v>0</v>
      </c>
      <c r="G13" s="212"/>
      <c r="H13" s="198"/>
      <c r="I13" s="199"/>
    </row>
    <row r="14" spans="2:9" ht="24.95" customHeight="1" thickBot="1">
      <c r="B14" s="116"/>
      <c r="C14" s="113" t="s">
        <v>28</v>
      </c>
      <c r="D14" s="210">
        <v>0</v>
      </c>
      <c r="E14" s="210"/>
      <c r="F14" s="210"/>
      <c r="G14" s="210"/>
      <c r="H14" s="200"/>
      <c r="I14" s="201"/>
    </row>
  </sheetData>
  <sheetProtection algorithmName="SHA-512" hashValue="i4WumYHyE+PZzpG9WYEqdC9ljRXeO7dqdgoLJbx2tUv9WZI4kHyKHp92YdixtT9Jwn36c6Wx0R7qSls/jQpMxg==" saltValue="QAhzQMz+racHayKoQhWaIg==" spinCount="100000" sheet="1" objects="1" scenarios="1"/>
  <mergeCells count="23">
    <mergeCell ref="D12:E12"/>
    <mergeCell ref="F12:G12"/>
    <mergeCell ref="H12:I12"/>
    <mergeCell ref="F14:G14"/>
    <mergeCell ref="B2:I2"/>
    <mergeCell ref="B10:I10"/>
    <mergeCell ref="D13:E13"/>
    <mergeCell ref="F13:G13"/>
    <mergeCell ref="D14:E14"/>
    <mergeCell ref="D5:E5"/>
    <mergeCell ref="D6:E6"/>
    <mergeCell ref="D7:E7"/>
    <mergeCell ref="F5:G5"/>
    <mergeCell ref="F6:G6"/>
    <mergeCell ref="F7:G7"/>
    <mergeCell ref="D4:E4"/>
    <mergeCell ref="H13:I13"/>
    <mergeCell ref="H14:I14"/>
    <mergeCell ref="F4:G4"/>
    <mergeCell ref="H4:I4"/>
    <mergeCell ref="H5:I5"/>
    <mergeCell ref="H6:I6"/>
    <mergeCell ref="H7:I7"/>
  </mergeCells>
  <pageMargins left="0.7" right="0.7" top="0.78740157499999996" bottom="0.78740157499999996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14"/>
  <sheetViews>
    <sheetView showGridLines="0" zoomScale="80" zoomScaleNormal="80" workbookViewId="0">
      <selection activeCell="G20" sqref="G20"/>
    </sheetView>
  </sheetViews>
  <sheetFormatPr defaultRowHeight="15"/>
  <cols>
    <col min="1" max="2" width="3" customWidth="1"/>
    <col min="3" max="3" width="26.42578125" customWidth="1"/>
    <col min="4" max="42" width="15.7109375" customWidth="1"/>
  </cols>
  <sheetData>
    <row r="1" spans="1:26" ht="120.75" customHeight="1">
      <c r="D1" s="2"/>
      <c r="E1" s="2"/>
      <c r="F1" s="177" t="s">
        <v>367</v>
      </c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5.75">
      <c r="B2" s="20" t="s">
        <v>62</v>
      </c>
      <c r="C2" s="6"/>
      <c r="D2" s="7"/>
      <c r="E2" s="7"/>
      <c r="F2" s="7"/>
      <c r="G2" s="22"/>
      <c r="H2" s="21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spans="1:26" ht="15.75" thickBot="1">
      <c r="B3" s="6"/>
      <c r="C3" s="6"/>
      <c r="D3" s="7"/>
      <c r="E3" s="7"/>
      <c r="F3" s="7"/>
      <c r="G3" s="7"/>
      <c r="H3" s="7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spans="1:26" ht="45" customHeight="1" thickBot="1">
      <c r="B4" s="117"/>
      <c r="C4" s="96" t="s">
        <v>25</v>
      </c>
      <c r="D4" s="202" t="s">
        <v>9</v>
      </c>
      <c r="E4" s="202"/>
      <c r="F4" s="202" t="s">
        <v>10</v>
      </c>
      <c r="G4" s="202"/>
      <c r="H4" s="202" t="s">
        <v>11</v>
      </c>
      <c r="I4" s="203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5" spans="1:26" ht="24.95" customHeight="1" thickTop="1">
      <c r="B5" s="115"/>
      <c r="C5" s="107" t="s">
        <v>63</v>
      </c>
      <c r="D5" s="212">
        <v>2</v>
      </c>
      <c r="E5" s="212"/>
      <c r="F5" s="212">
        <v>0</v>
      </c>
      <c r="G5" s="212"/>
      <c r="H5" s="204"/>
      <c r="I5" s="205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</row>
    <row r="6" spans="1:26" ht="24.95" customHeight="1">
      <c r="B6" s="115"/>
      <c r="C6" s="107" t="s">
        <v>64</v>
      </c>
      <c r="D6" s="212">
        <v>2</v>
      </c>
      <c r="E6" s="212"/>
      <c r="F6" s="212">
        <v>0</v>
      </c>
      <c r="G6" s="212"/>
      <c r="H6" s="206"/>
      <c r="I6" s="207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</row>
    <row r="7" spans="1:26" ht="24.95" customHeight="1" thickBot="1">
      <c r="B7" s="116"/>
      <c r="C7" s="113" t="s">
        <v>28</v>
      </c>
      <c r="D7" s="210">
        <v>1</v>
      </c>
      <c r="E7" s="210"/>
      <c r="F7" s="210">
        <v>0</v>
      </c>
      <c r="G7" s="210"/>
      <c r="H7" s="208"/>
      <c r="I7" s="209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</row>
    <row r="8" spans="1:26">
      <c r="B8" s="6"/>
      <c r="C8" s="6"/>
      <c r="D8" s="7"/>
      <c r="E8" s="7"/>
      <c r="F8" s="7"/>
      <c r="G8" s="7"/>
      <c r="H8" s="7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</row>
    <row r="9" spans="1:26">
      <c r="B9" s="6"/>
      <c r="C9" s="6"/>
      <c r="D9" s="7"/>
      <c r="E9" s="7"/>
      <c r="F9" s="7"/>
      <c r="G9" s="7"/>
      <c r="H9" s="7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</row>
    <row r="10" spans="1:26" ht="17.25">
      <c r="B10" s="24" t="s">
        <v>100</v>
      </c>
      <c r="C10" s="25"/>
      <c r="D10" s="26"/>
      <c r="E10" s="26"/>
      <c r="F10" s="26"/>
      <c r="G10" s="26"/>
      <c r="H10" s="26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1" spans="1:26" ht="15.75" thickBot="1">
      <c r="B11" s="6"/>
      <c r="C11" s="6"/>
      <c r="D11" s="7"/>
      <c r="E11" s="7"/>
      <c r="F11" s="7"/>
      <c r="G11" s="7"/>
      <c r="H11" s="7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</row>
    <row r="12" spans="1:26" ht="45" customHeight="1" thickBot="1">
      <c r="A12" s="4"/>
      <c r="B12" s="120"/>
      <c r="C12" s="121" t="s">
        <v>101</v>
      </c>
      <c r="D12" s="122" t="s">
        <v>3</v>
      </c>
      <c r="E12" s="123"/>
      <c r="F12" s="123" t="s">
        <v>102</v>
      </c>
      <c r="G12" s="122" t="s">
        <v>103</v>
      </c>
      <c r="H12" s="122" t="s">
        <v>104</v>
      </c>
      <c r="I12" s="122" t="s">
        <v>105</v>
      </c>
      <c r="J12" s="122" t="s">
        <v>106</v>
      </c>
      <c r="K12" s="122" t="s">
        <v>65</v>
      </c>
      <c r="L12" s="122" t="s">
        <v>66</v>
      </c>
      <c r="M12" s="122" t="s">
        <v>67</v>
      </c>
      <c r="N12" s="122" t="s">
        <v>68</v>
      </c>
      <c r="O12" s="122" t="s">
        <v>69</v>
      </c>
      <c r="P12" s="122" t="s">
        <v>70</v>
      </c>
      <c r="Q12" s="122" t="s">
        <v>71</v>
      </c>
      <c r="R12" s="122" t="s">
        <v>72</v>
      </c>
      <c r="S12" s="122" t="s">
        <v>73</v>
      </c>
      <c r="T12" s="122" t="s">
        <v>107</v>
      </c>
      <c r="U12" s="122" t="s">
        <v>108</v>
      </c>
      <c r="V12" s="122" t="s">
        <v>109</v>
      </c>
      <c r="W12" s="122" t="s">
        <v>110</v>
      </c>
      <c r="X12" s="122" t="s">
        <v>111</v>
      </c>
      <c r="Y12" s="124" t="s">
        <v>112</v>
      </c>
    </row>
    <row r="13" spans="1:26" ht="24.95" customHeight="1" thickTop="1">
      <c r="B13" s="118"/>
      <c r="C13" s="136" t="s">
        <v>422</v>
      </c>
      <c r="D13" s="137">
        <v>26000274</v>
      </c>
      <c r="E13" s="139"/>
      <c r="F13" s="138">
        <v>87.08</v>
      </c>
      <c r="G13" s="139" t="s">
        <v>392</v>
      </c>
      <c r="H13" s="139" t="s">
        <v>392</v>
      </c>
      <c r="I13" s="139" t="s">
        <v>393</v>
      </c>
      <c r="J13" s="139" t="s">
        <v>393</v>
      </c>
      <c r="K13" s="139" t="s">
        <v>394</v>
      </c>
      <c r="L13" s="138">
        <v>20.36</v>
      </c>
      <c r="M13" s="139" t="s">
        <v>394</v>
      </c>
      <c r="N13" s="138">
        <v>20.36</v>
      </c>
      <c r="O13" s="139" t="s">
        <v>395</v>
      </c>
      <c r="P13" s="140">
        <v>202.8</v>
      </c>
      <c r="Q13" s="140">
        <v>11.4</v>
      </c>
      <c r="R13" s="138">
        <v>15.44</v>
      </c>
      <c r="S13" s="140">
        <v>26.8</v>
      </c>
      <c r="T13" s="139" t="s">
        <v>395</v>
      </c>
      <c r="U13" s="139" t="s">
        <v>395</v>
      </c>
      <c r="V13" s="139" t="s">
        <v>395</v>
      </c>
      <c r="W13" s="139" t="s">
        <v>395</v>
      </c>
      <c r="X13" s="139" t="s">
        <v>395</v>
      </c>
      <c r="Y13" s="141" t="s">
        <v>397</v>
      </c>
    </row>
    <row r="14" spans="1:26" ht="24.95" customHeight="1" thickBot="1">
      <c r="B14" s="119"/>
      <c r="C14" s="142" t="s">
        <v>422</v>
      </c>
      <c r="D14" s="143">
        <v>26000253</v>
      </c>
      <c r="E14" s="145"/>
      <c r="F14" s="144">
        <v>88</v>
      </c>
      <c r="G14" s="145" t="s">
        <v>392</v>
      </c>
      <c r="H14" s="145" t="s">
        <v>392</v>
      </c>
      <c r="I14" s="145" t="s">
        <v>393</v>
      </c>
      <c r="J14" s="145" t="s">
        <v>393</v>
      </c>
      <c r="K14" s="144">
        <v>28.51</v>
      </c>
      <c r="L14" s="167">
        <v>103.4</v>
      </c>
      <c r="M14" s="144">
        <v>32.39</v>
      </c>
      <c r="N14" s="167">
        <v>135.80000000000001</v>
      </c>
      <c r="O14" s="145" t="s">
        <v>395</v>
      </c>
      <c r="P14" s="167">
        <v>770.6</v>
      </c>
      <c r="Q14" s="167">
        <v>16.100000000000001</v>
      </c>
      <c r="R14" s="144">
        <v>17.98</v>
      </c>
      <c r="S14" s="167">
        <v>34.1</v>
      </c>
      <c r="T14" s="235">
        <v>8.7110000000000003</v>
      </c>
      <c r="U14" s="145" t="s">
        <v>395</v>
      </c>
      <c r="V14" s="145" t="s">
        <v>395</v>
      </c>
      <c r="W14" s="145" t="s">
        <v>395</v>
      </c>
      <c r="X14" s="145" t="s">
        <v>395</v>
      </c>
      <c r="Y14" s="236" t="s">
        <v>397</v>
      </c>
    </row>
  </sheetData>
  <sheetProtection algorithmName="SHA-512" hashValue="McOHgiGn1eF8HRE91DmQ7/zq32UX7HNeOYD9EW2cDyneP8qagIJER8e66+YnvZqpfqDq1xrzLmCbc2ruPVcGJQ==" saltValue="ylIBthHoYWog3ohDSmFszA==" spinCount="100000" sheet="1" objects="1" scenarios="1"/>
  <sortState xmlns:xlrd2="http://schemas.microsoft.com/office/spreadsheetml/2017/richdata2" ref="C13:O14">
    <sortCondition ref="C13:C14"/>
  </sortState>
  <mergeCells count="12">
    <mergeCell ref="D7:E7"/>
    <mergeCell ref="F7:G7"/>
    <mergeCell ref="D4:E4"/>
    <mergeCell ref="F4:G4"/>
    <mergeCell ref="H4:I4"/>
    <mergeCell ref="D5:E5"/>
    <mergeCell ref="F5:G5"/>
    <mergeCell ref="D6:E6"/>
    <mergeCell ref="F6:G6"/>
    <mergeCell ref="H5:I5"/>
    <mergeCell ref="H6:I6"/>
    <mergeCell ref="H7:I7"/>
  </mergeCells>
  <pageMargins left="0.7" right="0.7" top="0.78740157499999996" bottom="0.78740157499999996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666D70F561DF84C8987930C011EEDFF" ma:contentTypeVersion="16" ma:contentTypeDescription="Vytvoří nový dokument" ma:contentTypeScope="" ma:versionID="dcf7a6bf520e28b45856835c1bc65b81">
  <xsd:schema xmlns:xsd="http://www.w3.org/2001/XMLSchema" xmlns:xs="http://www.w3.org/2001/XMLSchema" xmlns:p="http://schemas.microsoft.com/office/2006/metadata/properties" xmlns:ns2="bc2fc3e7-1330-4be1-a5c5-dabdea16aa1e" xmlns:ns3="69be9e84-ee3c-4fd9-99cd-2e9f5c0ef0c7" targetNamespace="http://schemas.microsoft.com/office/2006/metadata/properties" ma:root="true" ma:fieldsID="8fed39ba0ca246b5facb94d4a9de6796" ns2:_="" ns3:_="">
    <xsd:import namespace="bc2fc3e7-1330-4be1-a5c5-dabdea16aa1e"/>
    <xsd:import namespace="69be9e84-ee3c-4fd9-99cd-2e9f5c0ef0c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2fc3e7-1330-4be1-a5c5-dabdea16aa1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Značky obrázků" ma:readOnly="false" ma:fieldId="{5cf76f15-5ced-4ddc-b409-7134ff3c332f}" ma:taxonomyMulti="true" ma:sspId="0017e234-cef2-4f3c-ab2e-2310b20814e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be9e84-ee3c-4fd9-99cd-2e9f5c0ef0c7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Sloupec zachycení celé taxonomie" ma:hidden="true" ma:list="{67a9a418-a782-4341-ad6f-06d1a47248a7}" ma:internalName="TaxCatchAll" ma:showField="CatchAllData" ma:web="69be9e84-ee3c-4fd9-99cd-2e9f5c0ef0c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9be9e84-ee3c-4fd9-99cd-2e9f5c0ef0c7" xsi:nil="true"/>
    <lcf76f155ced4ddcb4097134ff3c332f xmlns="bc2fc3e7-1330-4be1-a5c5-dabdea16aa1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2F0335D-3CAA-488A-89EA-1466DDCE0F05}"/>
</file>

<file path=customXml/itemProps2.xml><?xml version="1.0" encoding="utf-8"?>
<ds:datastoreItem xmlns:ds="http://schemas.openxmlformats.org/officeDocument/2006/customXml" ds:itemID="{86AECA3C-24DC-4AE6-8682-967B17D1B3BE}"/>
</file>

<file path=customXml/itemProps3.xml><?xml version="1.0" encoding="utf-8"?>
<ds:datastoreItem xmlns:ds="http://schemas.openxmlformats.org/officeDocument/2006/customXml" ds:itemID="{6FB37753-4189-4F8E-A0B7-914F45ED952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Nedodržení deklarovaných znaků</vt:lpstr>
      <vt:lpstr>Nedodržení limitů nežádoucích l</vt:lpstr>
      <vt:lpstr>Krmné suroviny</vt:lpstr>
      <vt:lpstr>PAP, GMO</vt:lpstr>
      <vt:lpstr>Mykotoxiny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61073</dc:creator>
  <cp:lastModifiedBy>Hlavová Zora</cp:lastModifiedBy>
  <dcterms:created xsi:type="dcterms:W3CDTF">2013-10-10T11:46:21Z</dcterms:created>
  <dcterms:modified xsi:type="dcterms:W3CDTF">2026-04-16T10:31:32Z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0x010100D666D70F561DF84C8987930C011EEDFF</vt:lpwstr>
  </property>
</Properties>
</file>