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6" activeTab="0"/>
  </bookViews>
  <sheets>
    <sheet name="Vypocet" sheetId="1" r:id="rId1"/>
    <sheet name="Data" sheetId="2" r:id="rId2"/>
    <sheet name="Inf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podíl organických látek v sušině</t>
        </r>
      </text>
    </comment>
    <comment ref="A4" authorId="0">
      <text>
        <r>
          <rPr>
            <sz val="10"/>
            <rFont val="Arial"/>
            <family val="2"/>
          </rPr>
          <t>podíl živin v sušině</t>
        </r>
      </text>
    </comment>
    <comment ref="C5" authorId="0">
      <text>
        <r>
          <rPr>
            <sz val="10"/>
            <rFont val="Arial"/>
            <family val="2"/>
          </rPr>
          <t>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  <r>
          <rPr>
            <sz val="10"/>
            <rFont val="Arial"/>
            <family val="2"/>
          </rPr>
          <t xml:space="preserve"> = 2,292 x obsah P</t>
        </r>
      </text>
    </comment>
    <comment ref="D5" authorId="0">
      <text>
        <r>
          <rPr>
            <sz val="10"/>
            <rFont val="Arial"/>
            <family val="2"/>
          </rPr>
          <t>obsah P = 0,436 x 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</text>
    </comment>
    <comment ref="C6" authorId="0">
      <text>
        <r>
          <rPr>
            <sz val="10"/>
            <rFont val="Arial"/>
            <family val="2"/>
          </rPr>
          <t>obsah K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 = 1,204 x obsah K</t>
        </r>
      </text>
    </comment>
    <comment ref="D6" authorId="0">
      <text>
        <r>
          <rPr>
            <sz val="10"/>
            <rFont val="Arial"/>
            <family val="2"/>
          </rPr>
          <t>obsah K = 0,830 x obsah K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</text>
    </comment>
    <comment ref="C7" authorId="0">
      <text>
        <r>
          <rPr>
            <sz val="10"/>
            <rFont val="Arial"/>
            <family val="2"/>
          </rPr>
          <t>obsah CaO = 1,399 x obsah Ca</t>
        </r>
      </text>
    </comment>
    <comment ref="D7" authorId="0">
      <text>
        <r>
          <rPr>
            <sz val="10"/>
            <rFont val="Arial"/>
            <family val="2"/>
          </rPr>
          <t>obsah Ca = 0,715 x 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</text>
    </comment>
    <comment ref="A12" authorId="0">
      <text>
        <r>
          <rPr>
            <sz val="10"/>
            <rFont val="Arial"/>
            <family val="2"/>
          </rPr>
          <t>podíl organických látek v sušině</t>
        </r>
      </text>
    </comment>
    <comment ref="A13" authorId="0">
      <text>
        <r>
          <rPr>
            <sz val="10"/>
            <rFont val="Arial"/>
            <family val="2"/>
          </rPr>
          <t>podíl živin v sušině</t>
        </r>
      </text>
    </comment>
    <comment ref="C14" authorId="0">
      <text>
        <r>
          <rPr>
            <sz val="10"/>
            <rFont val="Arial"/>
            <family val="2"/>
          </rPr>
          <t>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  <r>
          <rPr>
            <sz val="10"/>
            <rFont val="Arial"/>
            <family val="2"/>
          </rPr>
          <t xml:space="preserve"> = 2,292 x obsah P</t>
        </r>
      </text>
    </comment>
    <comment ref="D14" authorId="0">
      <text>
        <r>
          <rPr>
            <sz val="10"/>
            <rFont val="Arial"/>
            <family val="2"/>
          </rPr>
          <t>obsah P = 0,436 x 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</text>
    </comment>
    <comment ref="C15" authorId="0">
      <text>
        <r>
          <rPr>
            <sz val="10"/>
            <rFont val="Arial"/>
            <family val="2"/>
          </rPr>
          <t>obsah K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 = 1,204 x obsah K</t>
        </r>
      </text>
    </comment>
    <comment ref="D15" authorId="0">
      <text>
        <r>
          <rPr>
            <sz val="10"/>
            <rFont val="Arial"/>
            <family val="2"/>
          </rPr>
          <t>obsah K = 0,830 x obsah K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</text>
    </comment>
    <comment ref="C16" authorId="0">
      <text>
        <r>
          <rPr>
            <sz val="10"/>
            <rFont val="Arial"/>
            <family val="2"/>
          </rPr>
          <t>obsah CaO = 1,399 x obsah Ca</t>
        </r>
      </text>
    </comment>
    <comment ref="D16" authorId="0">
      <text>
        <r>
          <rPr>
            <sz val="10"/>
            <rFont val="Arial"/>
            <family val="2"/>
          </rPr>
          <t>obsah Ca = 0,715 x obsah P</t>
        </r>
        <r>
          <rPr>
            <vertAlign val="subscript"/>
            <sz val="10"/>
            <rFont val="Arial"/>
            <family val="2"/>
          </rPr>
          <t>2</t>
        </r>
        <r>
          <rPr>
            <sz val="10"/>
            <rFont val="Arial"/>
            <family val="2"/>
          </rPr>
          <t>0</t>
        </r>
        <r>
          <rPr>
            <vertAlign val="subscript"/>
            <sz val="10"/>
            <rFont val="Arial"/>
            <family val="2"/>
          </rPr>
          <t>5</t>
        </r>
      </text>
    </comment>
  </commentList>
</comments>
</file>

<file path=xl/sharedStrings.xml><?xml version="1.0" encoding="utf-8"?>
<sst xmlns="http://schemas.openxmlformats.org/spreadsheetml/2006/main" count="50" uniqueCount="49">
  <si>
    <t>Výpočet ztrát živin při skladování hnoje</t>
  </si>
  <si>
    <t>Hnůj</t>
  </si>
  <si>
    <t>Zadejte vlhkost hnoje v čerstvém stavu (%)</t>
  </si>
  <si>
    <t>Zadejte obsah organických látek v čerstvém stavu (%)</t>
  </si>
  <si>
    <t>Zadejte obsahy živin v čerstvém stavu (%)</t>
  </si>
  <si>
    <t>Vyberte způsob uložení</t>
  </si>
  <si>
    <t>Z hluboké stáje 1/2 roční</t>
  </si>
  <si>
    <t>Po skladování</t>
  </si>
  <si>
    <t>Výsledky výpočtu</t>
  </si>
  <si>
    <t>Obsah vody (%)</t>
  </si>
  <si>
    <t>Obsah vody</t>
  </si>
  <si>
    <t>Obsah organických látek (%)</t>
  </si>
  <si>
    <t>Obsahy živin (%)</t>
  </si>
  <si>
    <t>Hnůj, průměrné chemické složení</t>
  </si>
  <si>
    <t>Voda</t>
  </si>
  <si>
    <t>Organické látky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</si>
  <si>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</si>
  <si>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    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</si>
  <si>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     </t>
    </r>
  </si>
  <si>
    <t>CaO</t>
  </si>
  <si>
    <t>%</t>
  </si>
  <si>
    <t>čerstvý průměr</t>
  </si>
  <si>
    <t>Uzrálý po 3 až 5 měsících</t>
  </si>
  <si>
    <t>ne příliš dobře ošetřený</t>
  </si>
  <si>
    <t>pod střechou ukládaný</t>
  </si>
  <si>
    <t>v blocích ''za studena''</t>
  </si>
  <si>
    <t>v blocích ''za horka''</t>
  </si>
  <si>
    <t>uzrálý maximum</t>
  </si>
  <si>
    <t>uzrálý minimum</t>
  </si>
  <si>
    <t>Z hluboké stáje od mladého skotu</t>
  </si>
  <si>
    <t>Z polní hromady</t>
  </si>
  <si>
    <t>Literatura:</t>
  </si>
  <si>
    <t>Čvančara, F. (1962): Zemědělská výroba v číslech, První díl. Státní zemědělské nakladatelství Praha, Praha</t>
  </si>
  <si>
    <t>Informace a kontakty</t>
  </si>
  <si>
    <r>
      <t xml:space="preserve">Program byl vytvořen v rámci tvorby </t>
    </r>
    <r>
      <rPr>
        <sz val="10"/>
        <color indexed="12"/>
        <rFont val="Arial"/>
        <family val="2"/>
      </rPr>
      <t>Expertního systému pro organické hnojení na zemědělské půdě</t>
    </r>
  </si>
  <si>
    <t xml:space="preserve">Aktuální verze programu je ke stažení na stránkách následující úlohy expertního systému: </t>
  </si>
  <si>
    <t xml:space="preserve">   - Jaké jsou ztráty živin při skladování hnoje?</t>
  </si>
  <si>
    <t>Na stránkách expertního systému naleznete další informace nejenom k výpočtu ztráty živin hnoje.</t>
  </si>
  <si>
    <r>
      <t xml:space="preserve">Aktuální verze kancelářského balíku OpenOffice.org je ke stažení na </t>
    </r>
    <r>
      <rPr>
        <sz val="10"/>
        <color indexed="12"/>
        <rFont val="Arial"/>
        <family val="2"/>
      </rPr>
      <t>http://www.openoffice.cz</t>
    </r>
  </si>
  <si>
    <t>Své připomínky a náměty k programu posílejte  autorům programu:</t>
  </si>
  <si>
    <t>Ing. Jan Klír, Csc., klir@vurv.cz</t>
  </si>
  <si>
    <t>Ing. Petr Tluka, tluka@biom.cz</t>
  </si>
  <si>
    <t>Ing. Antonín Slejška, slejska@eto.vurv.cz</t>
  </si>
  <si>
    <t>Ing. Sergej Usťak, CSc., ustak@eto.vurv.cz</t>
  </si>
  <si>
    <r>
      <t xml:space="preserve">Ve verzích pro jiné kancelářské balíky než je OpenOffice.org se mohou vyskytovat chyby. Proto doporučujeme využívat originální soubor </t>
    </r>
    <r>
      <rPr>
        <b/>
        <sz val="10"/>
        <rFont val="Arial"/>
        <family val="2"/>
      </rPr>
      <t>ztraty-zivin-hnoje.ods</t>
    </r>
    <r>
      <rPr>
        <sz val="10"/>
        <rFont val="Arial"/>
        <family val="2"/>
      </rPr>
      <t xml:space="preserve"> v kancelářském balíku OpenOffice.org, který je distribuován zdarma.</t>
    </r>
  </si>
  <si>
    <r>
      <t xml:space="preserve">Program byl vyvinut v ramci spolupráce </t>
    </r>
    <r>
      <rPr>
        <sz val="10"/>
        <color indexed="12"/>
        <rFont val="Arial"/>
        <family val="2"/>
      </rPr>
      <t>ÚZPI</t>
    </r>
    <r>
      <rPr>
        <sz val="10"/>
        <rFont val="Arial"/>
        <family val="2"/>
      </rPr>
      <t xml:space="preserve"> a </t>
    </r>
    <r>
      <rPr>
        <sz val="10"/>
        <color indexed="12"/>
        <rFont val="Arial"/>
        <family val="2"/>
      </rPr>
      <t>VÚRV</t>
    </r>
    <r>
      <rPr>
        <sz val="10"/>
        <rFont val="Arial"/>
        <family val="2"/>
      </rPr>
      <t xml:space="preserve"> na projektu "Expertní systém pro organické hnojení na zemědělské půdě", tento projekt je podporován </t>
    </r>
    <r>
      <rPr>
        <sz val="10"/>
        <color indexed="12"/>
        <rFont val="Arial"/>
        <family val="2"/>
      </rPr>
      <t>MZe ČR</t>
    </r>
    <r>
      <rPr>
        <sz val="10"/>
        <rFont val="Arial"/>
        <family val="2"/>
      </rPr>
      <t xml:space="preserve"> pro naplnění a dodržování pravidel vyplývajících z legislativy EU a ČR.</t>
    </r>
  </si>
  <si>
    <t>Vytvořeno: 8.8.2006</t>
  </si>
  <si>
    <t>Editováno: 8.8.2006</t>
  </si>
  <si>
    <t>Verze: 0.1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</si>
</sst>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&quot; %&quot;"/>
    <numFmt numFmtId="165" formatCode="0.00&quot; % N       &quot;"/>
    <numFmt numFmtId="166" formatCode="0.00&quot; % N  &quot;"/>
    <numFmt numFmtId="167" formatCode="0.00&quot; % P2O5&quot;"/>
    <numFmt numFmtId="168" formatCode="0.00&quot; % P  &quot;"/>
    <numFmt numFmtId="169" formatCode="0.00&quot; % K2O  &quot;"/>
    <numFmt numFmtId="170" formatCode="0.00&quot; % K  &quot;"/>
    <numFmt numFmtId="171" formatCode="0.00&quot; % CaO  &quot;"/>
    <numFmt numFmtId="172" formatCode="0.00&quot; % Ca&quot;"/>
    <numFmt numFmtId="173" formatCode="0.00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0" fillId="2" borderId="0" xfId="0" applyNumberFormat="1" applyFill="1" applyBorder="1" applyAlignment="1" applyProtection="1">
      <alignment horizontal="center"/>
      <protection locked="0"/>
    </xf>
    <xf numFmtId="168" fontId="0" fillId="2" borderId="0" xfId="0" applyNumberFormat="1" applyFill="1" applyBorder="1" applyAlignment="1" applyProtection="1">
      <alignment horizontal="center"/>
      <protection locked="0"/>
    </xf>
    <xf numFmtId="169" fontId="0" fillId="2" borderId="0" xfId="0" applyNumberFormat="1" applyFill="1" applyBorder="1" applyAlignment="1" applyProtection="1">
      <alignment horizontal="center"/>
      <protection locked="0"/>
    </xf>
    <xf numFmtId="170" fontId="0" fillId="2" borderId="0" xfId="0" applyNumberFormat="1" applyFill="1" applyBorder="1" applyAlignment="1" applyProtection="1">
      <alignment horizontal="center"/>
      <protection locked="0"/>
    </xf>
    <xf numFmtId="171" fontId="0" fillId="2" borderId="0" xfId="0" applyNumberFormat="1" applyFill="1" applyBorder="1" applyAlignment="1" applyProtection="1">
      <alignment horizontal="center"/>
      <protection locked="0"/>
    </xf>
    <xf numFmtId="172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8" fontId="0" fillId="3" borderId="0" xfId="0" applyNumberFormat="1" applyFont="1" applyFill="1" applyAlignment="1">
      <alignment horizontal="center"/>
    </xf>
    <xf numFmtId="169" fontId="0" fillId="3" borderId="0" xfId="0" applyNumberFormat="1" applyFont="1" applyFill="1" applyAlignment="1">
      <alignment horizontal="center"/>
    </xf>
    <xf numFmtId="170" fontId="0" fillId="3" borderId="0" xfId="0" applyNumberFormat="1" applyFont="1" applyFill="1" applyAlignment="1">
      <alignment horizontal="center"/>
    </xf>
    <xf numFmtId="171" fontId="0" fillId="3" borderId="0" xfId="0" applyNumberFormat="1" applyFont="1" applyFill="1" applyAlignment="1">
      <alignment horizontal="center"/>
    </xf>
    <xf numFmtId="172" fontId="0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0" fillId="2" borderId="0" xfId="0" applyNumberFormat="1" applyFill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3" borderId="0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pert.biom.cz/oh-zem.stm" TargetMode="External" /><Relationship Id="rId2" Type="http://schemas.openxmlformats.org/officeDocument/2006/relationships/hyperlink" Target="http://www.openoff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3" sqref="C3:D3"/>
    </sheetView>
  </sheetViews>
  <sheetFormatPr defaultColWidth="9.140625" defaultRowHeight="12.75"/>
  <cols>
    <col min="1" max="1" width="14.7109375" style="0" customWidth="1"/>
    <col min="2" max="2" width="36.00390625" style="0" customWidth="1"/>
    <col min="3" max="3" width="14.28125" style="0" customWidth="1"/>
    <col min="4" max="4" width="14.140625" style="0" customWidth="1"/>
    <col min="5" max="5" width="11.28125" style="0" customWidth="1"/>
    <col min="6" max="6" width="29.00390625" style="0" customWidth="1"/>
    <col min="7" max="16384" width="12.57421875" style="0" customWidth="1"/>
  </cols>
  <sheetData>
    <row r="1" spans="1:6" ht="19.5" customHeight="1">
      <c r="A1" s="32" t="s">
        <v>0</v>
      </c>
      <c r="B1" s="32"/>
      <c r="C1" s="32" t="s">
        <v>1</v>
      </c>
      <c r="D1" s="32"/>
      <c r="E1" s="1"/>
      <c r="F1" s="1"/>
    </row>
    <row r="2" spans="1:5" ht="15.75" customHeight="1">
      <c r="A2" s="33" t="s">
        <v>2</v>
      </c>
      <c r="B2" s="33"/>
      <c r="C2" s="34">
        <v>0</v>
      </c>
      <c r="D2" s="34"/>
      <c r="E2" s="1"/>
    </row>
    <row r="3" spans="1:5" ht="15.75" customHeight="1">
      <c r="A3" s="33" t="s">
        <v>3</v>
      </c>
      <c r="B3" s="33"/>
      <c r="C3" s="34">
        <v>0</v>
      </c>
      <c r="D3" s="34"/>
      <c r="E3" s="1"/>
    </row>
    <row r="4" spans="1:5" ht="15.75" customHeight="1">
      <c r="A4" s="35" t="s">
        <v>4</v>
      </c>
      <c r="B4" s="35"/>
      <c r="C4" s="2">
        <v>0</v>
      </c>
      <c r="D4" s="3">
        <v>0</v>
      </c>
      <c r="E4" s="4"/>
    </row>
    <row r="5" spans="1:5" ht="12.75">
      <c r="A5" s="35"/>
      <c r="B5" s="35"/>
      <c r="C5" s="5">
        <v>0</v>
      </c>
      <c r="D5" s="6">
        <v>0</v>
      </c>
      <c r="E5" s="4"/>
    </row>
    <row r="6" spans="1:5" ht="12.75">
      <c r="A6" s="35"/>
      <c r="B6" s="35"/>
      <c r="C6" s="7">
        <v>0</v>
      </c>
      <c r="D6" s="8">
        <v>0</v>
      </c>
      <c r="E6" s="4"/>
    </row>
    <row r="7" spans="1:7" ht="12.75">
      <c r="A7" s="35"/>
      <c r="B7" s="35"/>
      <c r="C7" s="9">
        <v>0</v>
      </c>
      <c r="D7" s="10">
        <v>0</v>
      </c>
      <c r="E7" s="4"/>
      <c r="G7" s="11"/>
    </row>
    <row r="8" spans="1:6" ht="16.5" customHeight="1">
      <c r="A8" s="33" t="s">
        <v>5</v>
      </c>
      <c r="B8" s="33"/>
      <c r="C8" s="36" t="s">
        <v>6</v>
      </c>
      <c r="D8" s="36"/>
      <c r="E8" s="12"/>
      <c r="F8" s="13"/>
    </row>
    <row r="9" spans="3:5" ht="16.5" customHeight="1">
      <c r="C9" s="14" t="e">
        <f>VLOOKUP($C$8,Data!$A$4:$G$23,2,0)/Data!$B$5*"$#REF!$2"</f>
        <v>#VALUE!</v>
      </c>
      <c r="D9" s="14" t="e">
        <f>VLOOKUP($C$8,Data!$A$4:$G$23,2,0)/Data!$B$5*"$#REF!$2"</f>
        <v>#VALUE!</v>
      </c>
      <c r="E9" s="15"/>
    </row>
    <row r="10" spans="1:5" ht="16.5" customHeight="1">
      <c r="A10" s="37" t="s">
        <v>7</v>
      </c>
      <c r="B10" s="37"/>
      <c r="C10" s="38" t="s">
        <v>8</v>
      </c>
      <c r="D10" s="38"/>
      <c r="E10" s="15"/>
    </row>
    <row r="11" spans="1:5" ht="12.75">
      <c r="A11" s="39" t="s">
        <v>9</v>
      </c>
      <c r="B11" s="39" t="s">
        <v>10</v>
      </c>
      <c r="C11" s="40" t="str">
        <f>IF(VLOOKUP($C$8,Data!$A$3:$G$13,2,0)=0,"-",IF(C2=0,"0,00 %",VLOOKUP($C$8,Data!$A$3:$G$13,2,0)/Data!B3*C2))</f>
        <v>0,00 %</v>
      </c>
      <c r="D11" s="40">
        <f>IF(VLOOKUP($C$8,Data!$A$2:$G$21,2,0)=0,"Není hodnota",VLOOKUP($C$8,Data!$A$2:$G$21,2,0))/Data!B3*C2</f>
        <v>0</v>
      </c>
      <c r="E11" s="16"/>
    </row>
    <row r="12" spans="1:5" ht="12.75">
      <c r="A12" s="39" t="s">
        <v>11</v>
      </c>
      <c r="B12" s="39"/>
      <c r="C12" s="40" t="str">
        <f>IF(VLOOKUP($C$8,Data!$A$3:$G$13,3,0)=0,"-",IF(C3=0,"0,00 %",VLOOKUP($C$8,Data!$A$3:$G$13,3,0)/Data!C3*C3))</f>
        <v>0,00 %</v>
      </c>
      <c r="D12" s="40">
        <f>IF(VLOOKUP($C$8,Data!$A$2:$G$21,3,0)=0,"Není hodnota",VLOOKUP($C$8,Data!$A$2:$G$21,3,0))/Data!C3*$C3</f>
        <v>0</v>
      </c>
      <c r="E12" s="1"/>
    </row>
    <row r="13" spans="1:5" ht="12.75">
      <c r="A13" s="41" t="s">
        <v>12</v>
      </c>
      <c r="B13" s="41"/>
      <c r="C13" s="17">
        <f>VLOOKUP(C$8,Data!$A$2:$G$21,4,0)/Data!D3*C4</f>
        <v>0</v>
      </c>
      <c r="D13" s="18">
        <f>VLOOKUP($C$8,Data!$A$2:$G$21,4,0)/Data!D3*D4</f>
        <v>0</v>
      </c>
      <c r="E13" s="1"/>
    </row>
    <row r="14" spans="1:5" ht="12.75">
      <c r="A14" s="41"/>
      <c r="B14" s="41"/>
      <c r="C14" s="19">
        <f>VLOOKUP($C$8,Data!$A$2:$G$21,5,0)/Data!$E$3*C5</f>
        <v>0</v>
      </c>
      <c r="D14" s="20">
        <f>VLOOKUP($C$8,Data!$A$2:$G$21,5,0)/Data!$E$3*D5</f>
        <v>0</v>
      </c>
      <c r="E14" s="1"/>
    </row>
    <row r="15" spans="1:5" ht="12.75">
      <c r="A15" s="41"/>
      <c r="B15" s="41"/>
      <c r="C15" s="21">
        <f>VLOOKUP($C$8,Data!$A$2:$G$21,6,0)/Data!$F$3*C6</f>
        <v>0</v>
      </c>
      <c r="D15" s="22">
        <f>VLOOKUP($C$8,Data!$A$2:$G$21,6,0)/Data!$F$3*D6</f>
        <v>0</v>
      </c>
      <c r="E15" s="1"/>
    </row>
    <row r="16" spans="1:5" ht="12.75">
      <c r="A16" s="41"/>
      <c r="B16" s="41"/>
      <c r="C16" s="23">
        <f>IF(VLOOKUP($C$8,Data!$A$2:$G$21,7,0)=0,"-",VLOOKUP($C$8,Data!$A$2:$G$21,7,0)/Data!$G$3*C7)</f>
        <v>0</v>
      </c>
      <c r="D16" s="24">
        <f>IF(VLOOKUP($C$8,Data!$A$2:$G$21,7,0)=0,"-",VLOOKUP($C$8,Data!$A$2:$G$21,7,0)/Data!$G$3*D7)</f>
        <v>0</v>
      </c>
      <c r="E16" s="25"/>
    </row>
    <row r="17" ht="12.75">
      <c r="E17" s="25"/>
    </row>
  </sheetData>
  <sheetProtection sheet="1" objects="1" scenarios="1"/>
  <mergeCells count="15">
    <mergeCell ref="A13:B16"/>
    <mergeCell ref="A11:B11"/>
    <mergeCell ref="C11:D11"/>
    <mergeCell ref="A12:B12"/>
    <mergeCell ref="C12:D12"/>
    <mergeCell ref="A4:B7"/>
    <mergeCell ref="A8:B8"/>
    <mergeCell ref="C8:D8"/>
    <mergeCell ref="A10:B10"/>
    <mergeCell ref="C10:D10"/>
    <mergeCell ref="A1:D1"/>
    <mergeCell ref="A2:B2"/>
    <mergeCell ref="C2:D2"/>
    <mergeCell ref="A3:B3"/>
    <mergeCell ref="C3:D3"/>
  </mergeCells>
  <dataValidations count="3">
    <dataValidation operator="equal" allowBlank="1" showErrorMessage="1" sqref="C1:D1">
      <formula1>0</formula1>
    </dataValidation>
    <dataValidation type="list" operator="equal" allowBlank="1" sqref="C8">
      <formula1>"Uzrálý po 3 až 5 měsících,ne příliš dobře ošetřený,pod střechou ukládaný,v blocích ''za studena'',v blocích ''za horka'',uzrálý maximum,uzrálý minimum,Z hluboké stáje 1/2 roční,Z hluboké stáje od mladého skotu,Z polní hromady"</formula1>
    </dataValidation>
    <dataValidation type="list" operator="equal" allowBlank="1" sqref="D8">
      <formula1>"Uzrálý po 3 až 5 měsících ,ne příliš dobře ošetřený,pod střechou ukládaný,v blocích ''za studena'',v blocích ''za horka'',uzrálý maximum,uzrálý minimum,Z hluboké stáje 1/2 roční,Z hluboké stáje od mladého skotu,Z polní hromady"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2.57421875" style="0" customWidth="1"/>
    <col min="3" max="3" width="16.7109375" style="0" customWidth="1"/>
    <col min="4" max="16384" width="12.57421875" style="0" customWidth="1"/>
  </cols>
  <sheetData>
    <row r="1" spans="1:7" ht="15.75">
      <c r="A1" s="26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</row>
    <row r="2" spans="2:7" ht="12.75">
      <c r="B2" s="42" t="s">
        <v>20</v>
      </c>
      <c r="C2" s="42"/>
      <c r="D2" s="42"/>
      <c r="E2" s="42"/>
      <c r="F2" s="42"/>
      <c r="G2" s="42"/>
    </row>
    <row r="3" spans="1:7" ht="12.75">
      <c r="A3" t="s">
        <v>21</v>
      </c>
      <c r="B3">
        <v>75.5</v>
      </c>
      <c r="C3">
        <v>18</v>
      </c>
      <c r="D3" s="27">
        <v>0.375</v>
      </c>
      <c r="E3" s="27">
        <v>0.18</v>
      </c>
      <c r="F3" s="27">
        <v>0.5</v>
      </c>
      <c r="G3" s="27">
        <v>0.38</v>
      </c>
    </row>
    <row r="4" spans="1:7" ht="12.75">
      <c r="A4" t="s">
        <v>22</v>
      </c>
      <c r="B4" s="28">
        <v>0</v>
      </c>
      <c r="C4" s="28">
        <v>0</v>
      </c>
      <c r="D4" s="27">
        <v>0.46</v>
      </c>
      <c r="E4" s="27">
        <v>0.28</v>
      </c>
      <c r="F4" s="27">
        <v>0.72</v>
      </c>
      <c r="G4" s="27">
        <v>0.6</v>
      </c>
    </row>
    <row r="5" spans="1:7" ht="12.75">
      <c r="A5" t="s">
        <v>23</v>
      </c>
      <c r="B5">
        <v>79</v>
      </c>
      <c r="C5">
        <v>14</v>
      </c>
      <c r="D5" s="27">
        <v>0.41</v>
      </c>
      <c r="E5" s="27">
        <v>0.21</v>
      </c>
      <c r="F5" s="27">
        <v>0.58</v>
      </c>
      <c r="G5" s="27">
        <v>0.45</v>
      </c>
    </row>
    <row r="6" spans="1:7" ht="12.75">
      <c r="A6" t="s">
        <v>24</v>
      </c>
      <c r="B6">
        <v>76</v>
      </c>
      <c r="C6">
        <v>20</v>
      </c>
      <c r="D6" s="27">
        <v>0.58</v>
      </c>
      <c r="E6" s="27">
        <v>0.3</v>
      </c>
      <c r="F6" s="27">
        <v>0.75</v>
      </c>
      <c r="G6" s="27">
        <v>0.6</v>
      </c>
    </row>
    <row r="7" spans="1:7" ht="12.75">
      <c r="A7" t="s">
        <v>25</v>
      </c>
      <c r="B7">
        <v>75</v>
      </c>
      <c r="C7">
        <v>18</v>
      </c>
      <c r="D7" s="27">
        <v>0.6</v>
      </c>
      <c r="E7" s="27">
        <v>0.32</v>
      </c>
      <c r="F7" s="27">
        <v>0.7</v>
      </c>
      <c r="G7" s="27">
        <v>0.64</v>
      </c>
    </row>
    <row r="8" spans="1:7" ht="12.75">
      <c r="A8" t="s">
        <v>26</v>
      </c>
      <c r="B8">
        <v>72</v>
      </c>
      <c r="C8">
        <v>18</v>
      </c>
      <c r="D8" s="27">
        <v>0.65</v>
      </c>
      <c r="E8" s="27">
        <v>0.4</v>
      </c>
      <c r="F8" s="27">
        <v>0.75</v>
      </c>
      <c r="G8" s="27">
        <v>0.7</v>
      </c>
    </row>
    <row r="9" spans="1:7" ht="12.75">
      <c r="A9" t="s">
        <v>27</v>
      </c>
      <c r="B9" s="28">
        <v>0</v>
      </c>
      <c r="C9" s="28">
        <v>0</v>
      </c>
      <c r="D9" s="27">
        <v>1.25</v>
      </c>
      <c r="E9" s="27">
        <v>0.8</v>
      </c>
      <c r="F9" s="27">
        <v>1.98</v>
      </c>
      <c r="G9" s="29">
        <v>0</v>
      </c>
    </row>
    <row r="10" spans="1:7" ht="12.75">
      <c r="A10" t="s">
        <v>28</v>
      </c>
      <c r="B10" s="28">
        <v>0</v>
      </c>
      <c r="C10" s="28">
        <v>0</v>
      </c>
      <c r="D10" s="27">
        <v>0.06</v>
      </c>
      <c r="E10" s="27">
        <v>0.18</v>
      </c>
      <c r="F10" s="27">
        <v>0.28</v>
      </c>
      <c r="G10" s="29">
        <v>0</v>
      </c>
    </row>
    <row r="11" spans="1:7" ht="12.75">
      <c r="A11" t="s">
        <v>6</v>
      </c>
      <c r="B11">
        <v>75</v>
      </c>
      <c r="C11">
        <v>20</v>
      </c>
      <c r="D11" s="27">
        <v>0.7</v>
      </c>
      <c r="E11" s="27">
        <v>0.35</v>
      </c>
      <c r="F11" s="27">
        <v>0.8</v>
      </c>
      <c r="G11" s="27">
        <v>0.7</v>
      </c>
    </row>
    <row r="12" spans="1:7" ht="12.75">
      <c r="A12" t="s">
        <v>29</v>
      </c>
      <c r="B12">
        <v>75</v>
      </c>
      <c r="C12">
        <v>20</v>
      </c>
      <c r="D12" s="27">
        <v>0.5</v>
      </c>
      <c r="E12" s="27">
        <v>0.18</v>
      </c>
      <c r="F12" s="27">
        <v>0.72</v>
      </c>
      <c r="G12" s="27">
        <v>0.45</v>
      </c>
    </row>
    <row r="13" spans="1:7" ht="12.75">
      <c r="A13" t="s">
        <v>30</v>
      </c>
      <c r="B13">
        <v>78</v>
      </c>
      <c r="C13">
        <v>19</v>
      </c>
      <c r="D13" s="27">
        <v>0.56</v>
      </c>
      <c r="E13" s="27">
        <v>0.21</v>
      </c>
      <c r="F13" s="27">
        <v>0.5</v>
      </c>
      <c r="G13" s="27">
        <v>0.5</v>
      </c>
    </row>
    <row r="16" ht="12.75">
      <c r="A16" t="s">
        <v>31</v>
      </c>
    </row>
    <row r="17" ht="12.75">
      <c r="A17" t="s">
        <v>32</v>
      </c>
    </row>
    <row r="18" ht="12.75">
      <c r="E18" s="13"/>
    </row>
  </sheetData>
  <mergeCells count="1"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"/>
    </sheetView>
  </sheetViews>
  <sheetFormatPr defaultColWidth="9.140625" defaultRowHeight="12.75"/>
  <cols>
    <col min="1" max="1" width="84.140625" style="30" customWidth="1"/>
    <col min="2" max="16384" width="12.57421875" style="0" customWidth="1"/>
  </cols>
  <sheetData>
    <row r="1" ht="15.75">
      <c r="A1" s="31" t="s">
        <v>33</v>
      </c>
    </row>
    <row r="3" ht="25.5">
      <c r="A3" s="30" t="s">
        <v>34</v>
      </c>
    </row>
    <row r="4" ht="12.75">
      <c r="A4" s="30" t="s">
        <v>35</v>
      </c>
    </row>
    <row r="5" ht="12.75">
      <c r="A5" s="30" t="s">
        <v>36</v>
      </c>
    </row>
    <row r="6" ht="12.75">
      <c r="A6" s="30" t="s">
        <v>37</v>
      </c>
    </row>
    <row r="7" ht="12.75">
      <c r="A7" s="30" t="s">
        <v>38</v>
      </c>
    </row>
    <row r="9" ht="12.75">
      <c r="A9" s="30" t="s">
        <v>39</v>
      </c>
    </row>
    <row r="10" ht="12.75">
      <c r="A10" s="30" t="s">
        <v>40</v>
      </c>
    </row>
    <row r="11" ht="12.75">
      <c r="A11" s="30" t="s">
        <v>41</v>
      </c>
    </row>
    <row r="12" ht="12.75">
      <c r="A12" s="30" t="s">
        <v>42</v>
      </c>
    </row>
    <row r="13" ht="12.75">
      <c r="A13" s="30" t="s">
        <v>43</v>
      </c>
    </row>
    <row r="15" ht="38.25">
      <c r="A15" s="30" t="s">
        <v>44</v>
      </c>
    </row>
    <row r="17" ht="38.25">
      <c r="A17" s="30" t="s">
        <v>45</v>
      </c>
    </row>
    <row r="19" ht="12.75">
      <c r="A19" s="30" t="s">
        <v>46</v>
      </c>
    </row>
    <row r="20" ht="12.75">
      <c r="A20" s="30" t="s">
        <v>47</v>
      </c>
    </row>
    <row r="21" ht="12.75">
      <c r="A21" s="30" t="s">
        <v>48</v>
      </c>
    </row>
  </sheetData>
  <sheetProtection sheet="1" objects="1" scenarios="1"/>
  <hyperlinks>
    <hyperlink ref="A3" r:id="rId1" display="Expertního systému pro organické hnojení na zemědělské půdě"/>
    <hyperlink ref="A7" r:id="rId2" display="http://www.openoffice.cz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Smítal</cp:lastModifiedBy>
  <cp:lastPrinted>1601-01-01T00:06:31Z</cp:lastPrinted>
  <dcterms:created xsi:type="dcterms:W3CDTF">2006-08-08T06:00:30Z</dcterms:created>
  <dcterms:modified xsi:type="dcterms:W3CDTF">2006-11-10T05:32:50Z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